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BDChumDB\非制限公開データ\hum0354\"/>
    </mc:Choice>
  </mc:AlternateContent>
  <xr:revisionPtr revIDLastSave="0" documentId="13_ncr:1_{7C4015A8-3A7F-4C6F-BA53-EED41FA3EDBA}" xr6:coauthVersionLast="47" xr6:coauthVersionMax="47" xr10:uidLastSave="{00000000-0000-0000-0000-000000000000}"/>
  <bookViews>
    <workbookView xWindow="28680" yWindow="-120" windowWidth="29040" windowHeight="15840" xr2:uid="{432FA3BC-2A65-A543-AA64-DF12CD98EB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0" i="1" l="1"/>
  <c r="AD49" i="1"/>
  <c r="AA49" i="1"/>
  <c r="AB48" i="1"/>
  <c r="AE47" i="1"/>
  <c r="AB47" i="1"/>
  <c r="AE46" i="1"/>
  <c r="AB46" i="1"/>
  <c r="AE45" i="1"/>
  <c r="AB45" i="1"/>
  <c r="AE44" i="1"/>
  <c r="AB44" i="1"/>
  <c r="AE43" i="1"/>
  <c r="AB43" i="1"/>
  <c r="AE42" i="1"/>
  <c r="AE41" i="1"/>
  <c r="AB41" i="1"/>
  <c r="AE40" i="1"/>
  <c r="AB40" i="1"/>
  <c r="AB39" i="1"/>
  <c r="AE38" i="1"/>
  <c r="AB38" i="1"/>
  <c r="AE37" i="1"/>
  <c r="AB37" i="1"/>
  <c r="AB36" i="1"/>
  <c r="AE35" i="1"/>
  <c r="AB35" i="1"/>
  <c r="AE34" i="1"/>
  <c r="AB34" i="1"/>
  <c r="AE33" i="1"/>
  <c r="AB33" i="1"/>
  <c r="AE32" i="1"/>
  <c r="AB32" i="1"/>
  <c r="AE31" i="1"/>
  <c r="AB31" i="1"/>
  <c r="AE30" i="1"/>
  <c r="AB30" i="1"/>
  <c r="AE29" i="1"/>
  <c r="AB29" i="1"/>
  <c r="AE28" i="1"/>
  <c r="AB28" i="1"/>
  <c r="AE27" i="1"/>
  <c r="AB27" i="1"/>
  <c r="AE26" i="1"/>
  <c r="AB26" i="1"/>
  <c r="AE24" i="1"/>
  <c r="AB24" i="1"/>
  <c r="AB23" i="1"/>
  <c r="AE22" i="1"/>
  <c r="AB22" i="1"/>
  <c r="AE21" i="1"/>
  <c r="AB21" i="1"/>
  <c r="AE20" i="1"/>
  <c r="AB20" i="1"/>
  <c r="AE19" i="1"/>
  <c r="AB19" i="1"/>
  <c r="AE18" i="1"/>
  <c r="AB18" i="1"/>
  <c r="AE17" i="1"/>
  <c r="AB17" i="1"/>
  <c r="AE16" i="1"/>
  <c r="AB16" i="1"/>
  <c r="AB15" i="1"/>
  <c r="AE14" i="1"/>
  <c r="AB14" i="1"/>
  <c r="AE13" i="1"/>
  <c r="AB13" i="1"/>
  <c r="AB12" i="1"/>
  <c r="AE11" i="1"/>
  <c r="AB11" i="1"/>
  <c r="AE10" i="1"/>
  <c r="AB9" i="1"/>
  <c r="AE8" i="1"/>
  <c r="AB8" i="1"/>
  <c r="AB7" i="1"/>
  <c r="AB6" i="1"/>
  <c r="AE5" i="1"/>
  <c r="AB5" i="1"/>
  <c r="AE4" i="1"/>
  <c r="AB4" i="1"/>
  <c r="AE3" i="1"/>
  <c r="AB3" i="1"/>
  <c r="AE2" i="1"/>
  <c r="AB2" i="1"/>
</calcChain>
</file>

<file path=xl/sharedStrings.xml><?xml version="1.0" encoding="utf-8"?>
<sst xmlns="http://schemas.openxmlformats.org/spreadsheetml/2006/main" count="161" uniqueCount="72">
  <si>
    <t>ID</t>
    <phoneticPr fontId="2"/>
  </si>
  <si>
    <t>PSA best</t>
    <phoneticPr fontId="2"/>
  </si>
  <si>
    <t>BSI best</t>
    <phoneticPr fontId="2"/>
  </si>
  <si>
    <t>6885070</t>
  </si>
  <si>
    <t>12072080</t>
  </si>
  <si>
    <t>7227770</t>
  </si>
  <si>
    <t>骨シンチなし</t>
    <rPh sb="0" eb="1">
      <t>ナシ</t>
    </rPh>
    <phoneticPr fontId="2"/>
  </si>
  <si>
    <t>11833527</t>
  </si>
  <si>
    <t>5526488</t>
  </si>
  <si>
    <t>DTX cycles</t>
    <phoneticPr fontId="2"/>
  </si>
  <si>
    <t>death date</t>
    <phoneticPr fontId="2"/>
  </si>
  <si>
    <t>alive</t>
    <phoneticPr fontId="3"/>
  </si>
  <si>
    <t>Gleason score</t>
    <phoneticPr fontId="2"/>
  </si>
  <si>
    <t>treatment lines from CRPC change  to CBZ treatment</t>
    <rPh sb="21" eb="23">
      <t>チリョ</t>
    </rPh>
    <phoneticPr fontId="2"/>
  </si>
  <si>
    <t>abiraterone (yes=1,no=0)</t>
    <phoneticPr fontId="2"/>
  </si>
  <si>
    <t>enzaltamide (yes=1,no=0)</t>
    <phoneticPr fontId="2"/>
  </si>
  <si>
    <t>time to CRPC</t>
    <phoneticPr fontId="2"/>
  </si>
  <si>
    <t>bone metastasis</t>
    <phoneticPr fontId="2"/>
  </si>
  <si>
    <t>liver metastasis</t>
    <phoneticPr fontId="2"/>
  </si>
  <si>
    <t>lung metastasis</t>
    <phoneticPr fontId="2"/>
  </si>
  <si>
    <t>LN metastasis</t>
    <phoneticPr fontId="2"/>
  </si>
  <si>
    <t>PSA before CBZ</t>
    <phoneticPr fontId="2"/>
  </si>
  <si>
    <t>PSA 3months</t>
    <phoneticPr fontId="2"/>
  </si>
  <si>
    <t>PSA 6months</t>
    <phoneticPr fontId="2"/>
  </si>
  <si>
    <t>PSA 9months</t>
    <phoneticPr fontId="2"/>
  </si>
  <si>
    <t>PSA 12months</t>
    <phoneticPr fontId="2"/>
  </si>
  <si>
    <t>BSI before CBZ</t>
    <rPh sb="0" eb="1">
      <t>マエ</t>
    </rPh>
    <phoneticPr fontId="2"/>
  </si>
  <si>
    <t>BSI change rate</t>
    <rPh sb="0" eb="2">
      <t>ヘンカ</t>
    </rPh>
    <phoneticPr fontId="2"/>
  </si>
  <si>
    <t>PSA change rate</t>
    <rPh sb="0" eb="2">
      <t>ヘンｋ</t>
    </rPh>
    <phoneticPr fontId="2"/>
  </si>
  <si>
    <t>CBZ cycles</t>
    <phoneticPr fontId="2"/>
  </si>
  <si>
    <t>4+4</t>
    <phoneticPr fontId="3"/>
  </si>
  <si>
    <t>4+5</t>
    <phoneticPr fontId="3"/>
  </si>
  <si>
    <t>5+5</t>
    <phoneticPr fontId="3"/>
  </si>
  <si>
    <t>4+3</t>
    <phoneticPr fontId="3"/>
  </si>
  <si>
    <t>4+4</t>
    <rPh sb="0" eb="2">
      <t>ショウサ</t>
    </rPh>
    <phoneticPr fontId="3"/>
  </si>
  <si>
    <t>4+4</t>
    <phoneticPr fontId="2"/>
  </si>
  <si>
    <t>3+3</t>
    <phoneticPr fontId="3"/>
  </si>
  <si>
    <t>5+4</t>
    <phoneticPr fontId="3"/>
  </si>
  <si>
    <t>3+4</t>
    <phoneticPr fontId="3"/>
  </si>
  <si>
    <t>RARP</t>
    <phoneticPr fontId="3"/>
  </si>
  <si>
    <t>RRP、salvageRT</t>
    <phoneticPr fontId="3"/>
  </si>
  <si>
    <t>70Gy</t>
    <phoneticPr fontId="3"/>
  </si>
  <si>
    <t>74Gy</t>
    <phoneticPr fontId="3"/>
  </si>
  <si>
    <t>60Gy</t>
    <phoneticPr fontId="3"/>
  </si>
  <si>
    <t>TUR-P+70Gy</t>
    <phoneticPr fontId="3"/>
  </si>
  <si>
    <t>local treatment to prostate</t>
    <phoneticPr fontId="3"/>
  </si>
  <si>
    <t>SEED+44Gy</t>
    <phoneticPr fontId="3"/>
  </si>
  <si>
    <t>SEED、salvageRT</t>
    <phoneticPr fontId="3"/>
  </si>
  <si>
    <t>RRP+salvageRT</t>
    <phoneticPr fontId="3"/>
  </si>
  <si>
    <t>71Gy+pelvis</t>
    <phoneticPr fontId="3"/>
  </si>
  <si>
    <t>60Gy + pelvis</t>
    <phoneticPr fontId="3"/>
  </si>
  <si>
    <t>70Gy + pelvis</t>
    <rPh sb="0" eb="2">
      <t>コツバn</t>
    </rPh>
    <phoneticPr fontId="3"/>
  </si>
  <si>
    <t>Heavy particle beam60Gy</t>
    <phoneticPr fontId="3"/>
  </si>
  <si>
    <t>bone</t>
    <phoneticPr fontId="2"/>
  </si>
  <si>
    <t>RARP+pelvis</t>
    <phoneticPr fontId="3"/>
  </si>
  <si>
    <t>pelvic node</t>
    <phoneticPr fontId="2"/>
  </si>
  <si>
    <t>liver</t>
    <phoneticPr fontId="2"/>
  </si>
  <si>
    <t>time to CRPC (months)</t>
    <phoneticPr fontId="2"/>
  </si>
  <si>
    <t>CBZ start date</t>
    <phoneticPr fontId="2"/>
  </si>
  <si>
    <t>2019/7/31</t>
    <phoneticPr fontId="3"/>
  </si>
  <si>
    <t>days from CBZ started</t>
    <phoneticPr fontId="2"/>
  </si>
  <si>
    <t>age</t>
    <phoneticPr fontId="2"/>
  </si>
  <si>
    <t>Adverse event</t>
    <phoneticPr fontId="2"/>
  </si>
  <si>
    <t>nausea G2</t>
    <phoneticPr fontId="2"/>
  </si>
  <si>
    <t>FN G3</t>
    <phoneticPr fontId="2"/>
  </si>
  <si>
    <t>anemia G3</t>
    <phoneticPr fontId="2"/>
  </si>
  <si>
    <t>anemia G3, thrombocytopenia G3</t>
    <phoneticPr fontId="2"/>
  </si>
  <si>
    <t>Duodenal perforation G4</t>
    <phoneticPr fontId="2"/>
  </si>
  <si>
    <t>Performance status</t>
    <phoneticPr fontId="2"/>
  </si>
  <si>
    <t>radiation therapy to metastasis</t>
    <phoneticPr fontId="2"/>
  </si>
  <si>
    <t>baseline CTC detection 
(PSA expression)(yes=1, no=0)</t>
    <phoneticPr fontId="2"/>
  </si>
  <si>
    <t>baseline AR-V7
(yes=1, no=0)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</si>
</sst>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_ "/>
  </numFmts>
  <fonts count="6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rgb="FF000000"/>
      <name val="メイリオ"/>
      <family val="2"/>
      <charset val="128"/>
    </font>
    <font>
      <sz val="11"/>
      <color theme="1"/>
      <name val="メイリオ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4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left" vertical="center" wrapText="1"/>
    </xf>
    <xf numFmtId="1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177" fontId="0" fillId="0" borderId="0" xfId="0" applyNumberForma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92809-2875-2240-BBC8-C7C0116044F8}">
  <dimension ref="A1:AI77"/>
  <sheetViews>
    <sheetView tabSelected="1" topLeftCell="Q31" workbookViewId="0"/>
  </sheetViews>
  <sheetFormatPr defaultColWidth="7.7265625" defaultRowHeight="17.399999999999999" x14ac:dyDescent="0.5"/>
  <cols>
    <col min="1" max="1" width="14.7265625" style="4" bestFit="1" customWidth="1"/>
    <col min="2" max="2" width="26.6328125" style="7" customWidth="1"/>
    <col min="3" max="4" width="14.7265625" style="7" customWidth="1"/>
    <col min="5" max="5" width="11.26953125" style="7" bestFit="1" customWidth="1"/>
    <col min="6" max="6" width="11.26953125" style="7" customWidth="1"/>
    <col min="7" max="7" width="17.453125" style="7" customWidth="1"/>
    <col min="8" max="8" width="19.54296875" style="15" customWidth="1"/>
    <col min="9" max="9" width="15.1796875" style="11" customWidth="1"/>
    <col min="10" max="10" width="10.36328125" style="7" customWidth="1"/>
    <col min="11" max="11" width="20.90625" style="7" customWidth="1"/>
    <col min="12" max="12" width="22.7265625" style="7" customWidth="1"/>
    <col min="13" max="13" width="21.26953125" style="7" customWidth="1"/>
    <col min="14" max="14" width="26" style="7" customWidth="1"/>
    <col min="15" max="15" width="14.7265625" style="7" customWidth="1"/>
    <col min="16" max="16" width="12" style="7" customWidth="1"/>
    <col min="17" max="17" width="9.08984375" style="7" customWidth="1"/>
    <col min="18" max="19" width="9.26953125" style="7" customWidth="1"/>
    <col min="20" max="20" width="9.7265625" style="7" customWidth="1"/>
    <col min="21" max="21" width="11" style="7" customWidth="1"/>
    <col min="22" max="22" width="12.6328125" style="7" customWidth="1"/>
    <col min="23" max="25" width="7.81640625" style="7" customWidth="1"/>
    <col min="26" max="26" width="10.81640625" style="7" customWidth="1"/>
    <col min="27" max="27" width="13.1796875" style="7" customWidth="1"/>
    <col min="28" max="28" width="14.81640625" style="7" customWidth="1"/>
    <col min="29" max="29" width="11.90625" style="7" bestFit="1" customWidth="1"/>
    <col min="30" max="30" width="13.81640625" style="7" customWidth="1"/>
    <col min="31" max="31" width="9.54296875" style="7" bestFit="1" customWidth="1"/>
    <col min="32" max="32" width="22.26953125" style="7" customWidth="1"/>
    <col min="33" max="33" width="14" style="7" customWidth="1"/>
    <col min="34" max="16384" width="7.7265625" style="4"/>
  </cols>
  <sheetData>
    <row r="1" spans="1:35" s="9" customFormat="1" ht="34.799999999999997" x14ac:dyDescent="0.5">
      <c r="A1" s="9" t="s">
        <v>0</v>
      </c>
      <c r="B1" s="10" t="s">
        <v>70</v>
      </c>
      <c r="C1" s="10" t="s">
        <v>71</v>
      </c>
      <c r="D1" s="10" t="s">
        <v>61</v>
      </c>
      <c r="E1" s="12" t="s">
        <v>9</v>
      </c>
      <c r="F1" s="12" t="s">
        <v>29</v>
      </c>
      <c r="G1" s="12" t="s">
        <v>58</v>
      </c>
      <c r="H1" s="13" t="s">
        <v>10</v>
      </c>
      <c r="I1" s="13" t="s">
        <v>60</v>
      </c>
      <c r="J1" s="14" t="s">
        <v>12</v>
      </c>
      <c r="K1" s="10" t="s">
        <v>45</v>
      </c>
      <c r="L1" s="10" t="s">
        <v>69</v>
      </c>
      <c r="M1" s="10" t="s">
        <v>57</v>
      </c>
      <c r="N1" s="10" t="s">
        <v>13</v>
      </c>
      <c r="O1" s="10" t="s">
        <v>15</v>
      </c>
      <c r="P1" s="10" t="s">
        <v>14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1</v>
      </c>
      <c r="AB1" s="10" t="s">
        <v>28</v>
      </c>
      <c r="AC1" s="10" t="s">
        <v>26</v>
      </c>
      <c r="AD1" s="10" t="s">
        <v>2</v>
      </c>
      <c r="AE1" s="10" t="s">
        <v>27</v>
      </c>
      <c r="AF1" s="10" t="s">
        <v>62</v>
      </c>
      <c r="AG1" s="10" t="s">
        <v>68</v>
      </c>
    </row>
    <row r="2" spans="1:35" ht="19.8" x14ac:dyDescent="0.5">
      <c r="A2" s="1">
        <v>10809388</v>
      </c>
      <c r="B2" s="7">
        <v>0</v>
      </c>
      <c r="C2" s="7">
        <v>0</v>
      </c>
      <c r="D2" s="7">
        <v>67</v>
      </c>
      <c r="E2" s="15">
        <v>4</v>
      </c>
      <c r="F2" s="15">
        <v>3</v>
      </c>
      <c r="G2" s="11">
        <v>42515.533333333296</v>
      </c>
      <c r="H2" s="11">
        <v>42856</v>
      </c>
      <c r="I2" s="7">
        <v>341</v>
      </c>
      <c r="J2" s="16" t="s">
        <v>30</v>
      </c>
      <c r="K2" s="7" t="s">
        <v>46</v>
      </c>
      <c r="L2" s="7" t="s">
        <v>53</v>
      </c>
      <c r="M2" s="7">
        <v>53</v>
      </c>
      <c r="N2" s="7">
        <v>4</v>
      </c>
      <c r="O2" s="7">
        <v>1</v>
      </c>
      <c r="P2" s="7">
        <v>1</v>
      </c>
      <c r="Q2" s="7">
        <v>53</v>
      </c>
      <c r="R2" s="7">
        <v>1</v>
      </c>
      <c r="S2" s="7">
        <v>0</v>
      </c>
      <c r="T2" s="7">
        <v>1</v>
      </c>
      <c r="U2" s="7">
        <v>0</v>
      </c>
      <c r="V2" s="7">
        <v>50.3</v>
      </c>
      <c r="W2" s="7">
        <v>83.9</v>
      </c>
      <c r="X2" s="7">
        <v>250.9</v>
      </c>
      <c r="Y2" s="7">
        <v>1196.8</v>
      </c>
      <c r="AA2" s="7">
        <v>83.9</v>
      </c>
      <c r="AB2" s="7">
        <f t="shared" ref="AB2:AB24" si="0">(AA2-V2)/V2*100</f>
        <v>66.799204771371791</v>
      </c>
      <c r="AC2" s="7">
        <v>0.47799999999999998</v>
      </c>
      <c r="AD2" s="7">
        <v>0.48899999999999999</v>
      </c>
      <c r="AE2" s="17">
        <f>(AD2/AC2-1)*100</f>
        <v>2.3012552301255207</v>
      </c>
      <c r="AF2" s="7" t="s">
        <v>63</v>
      </c>
      <c r="AG2" s="18">
        <v>0</v>
      </c>
    </row>
    <row r="3" spans="1:35" ht="19.8" x14ac:dyDescent="0.5">
      <c r="A3" s="1">
        <v>4368758</v>
      </c>
      <c r="B3" s="7">
        <v>0</v>
      </c>
      <c r="C3" s="7">
        <v>0</v>
      </c>
      <c r="D3" s="7">
        <v>76</v>
      </c>
      <c r="E3" s="15">
        <v>1</v>
      </c>
      <c r="F3" s="15">
        <v>6</v>
      </c>
      <c r="G3" s="11">
        <v>42926.581944444399</v>
      </c>
      <c r="H3" s="11" t="s">
        <v>11</v>
      </c>
      <c r="I3" s="7">
        <v>1285</v>
      </c>
      <c r="J3" s="16" t="s">
        <v>31</v>
      </c>
      <c r="K3" s="7" t="s">
        <v>49</v>
      </c>
      <c r="L3" s="7">
        <v>0</v>
      </c>
      <c r="M3" s="7">
        <v>7</v>
      </c>
      <c r="N3" s="7">
        <v>1</v>
      </c>
      <c r="O3" s="7">
        <v>0</v>
      </c>
      <c r="P3" s="7">
        <v>0</v>
      </c>
      <c r="Q3" s="7">
        <v>10</v>
      </c>
      <c r="R3" s="7">
        <v>1</v>
      </c>
      <c r="S3" s="7">
        <v>0</v>
      </c>
      <c r="T3" s="7">
        <v>0</v>
      </c>
      <c r="U3" s="7">
        <v>1</v>
      </c>
      <c r="V3" s="7">
        <v>17.209</v>
      </c>
      <c r="W3" s="7">
        <v>1.41</v>
      </c>
      <c r="X3" s="7">
        <v>1.02</v>
      </c>
      <c r="Y3" s="7">
        <v>0.53</v>
      </c>
      <c r="Z3" s="7">
        <v>0.34899999999999998</v>
      </c>
      <c r="AA3" s="7">
        <v>0.34899999999999998</v>
      </c>
      <c r="AB3" s="7">
        <f t="shared" si="0"/>
        <v>-97.971991399848918</v>
      </c>
      <c r="AC3" s="7">
        <v>0.35799999999999998</v>
      </c>
      <c r="AD3" s="7">
        <v>0</v>
      </c>
      <c r="AE3" s="17">
        <f>(AD3/AC3-1)*100</f>
        <v>-100</v>
      </c>
      <c r="AF3" s="7">
        <v>0</v>
      </c>
      <c r="AG3" s="18">
        <v>0</v>
      </c>
    </row>
    <row r="4" spans="1:35" ht="19.8" x14ac:dyDescent="0.5">
      <c r="A4" s="1">
        <v>2348739</v>
      </c>
      <c r="B4" s="7">
        <v>0</v>
      </c>
      <c r="C4" s="7">
        <v>0</v>
      </c>
      <c r="D4" s="7">
        <v>73</v>
      </c>
      <c r="E4" s="15">
        <v>5</v>
      </c>
      <c r="F4" s="15">
        <v>7</v>
      </c>
      <c r="G4" s="11">
        <v>43173.5222222222</v>
      </c>
      <c r="H4" s="11" t="s">
        <v>11</v>
      </c>
      <c r="I4" s="7">
        <v>1038</v>
      </c>
      <c r="J4" s="16" t="s">
        <v>32</v>
      </c>
      <c r="K4" s="7">
        <v>0</v>
      </c>
      <c r="L4" s="7">
        <v>0</v>
      </c>
      <c r="M4" s="7">
        <v>7</v>
      </c>
      <c r="N4" s="7">
        <v>1</v>
      </c>
      <c r="O4" s="7">
        <v>0</v>
      </c>
      <c r="P4" s="7">
        <v>0</v>
      </c>
      <c r="Q4" s="7">
        <v>7</v>
      </c>
      <c r="R4" s="7">
        <v>1</v>
      </c>
      <c r="S4" s="7">
        <v>0</v>
      </c>
      <c r="T4" s="7">
        <v>1</v>
      </c>
      <c r="U4" s="7">
        <v>1</v>
      </c>
      <c r="V4" s="7">
        <v>6.8769999999999998</v>
      </c>
      <c r="W4" s="7">
        <v>7.5030000000000001</v>
      </c>
      <c r="X4" s="7">
        <v>6.3570000000000002</v>
      </c>
      <c r="Y4" s="7">
        <v>8.4350000000000005</v>
      </c>
      <c r="Z4" s="7">
        <v>6.7</v>
      </c>
      <c r="AA4" s="7">
        <v>6.3570000000000002</v>
      </c>
      <c r="AB4" s="7">
        <f t="shared" si="0"/>
        <v>-7.5614366729678579</v>
      </c>
      <c r="AC4" s="7">
        <v>4.4999999999999998E-2</v>
      </c>
      <c r="AD4" s="7">
        <v>2.3E-2</v>
      </c>
      <c r="AE4" s="17">
        <f>(AD4/AC4-1)*100</f>
        <v>-48.888888888888893</v>
      </c>
      <c r="AF4" s="7">
        <v>0</v>
      </c>
      <c r="AG4" s="18">
        <v>1</v>
      </c>
      <c r="AI4" s="5"/>
    </row>
    <row r="5" spans="1:35" ht="19.8" x14ac:dyDescent="0.5">
      <c r="A5" s="1">
        <v>2142577</v>
      </c>
      <c r="B5" s="7">
        <v>0</v>
      </c>
      <c r="C5" s="7">
        <v>0</v>
      </c>
      <c r="D5" s="7">
        <v>78</v>
      </c>
      <c r="E5" s="15">
        <v>1</v>
      </c>
      <c r="F5" s="15">
        <v>14</v>
      </c>
      <c r="G5" s="11">
        <v>43257.478472222203</v>
      </c>
      <c r="H5" s="11">
        <v>43698</v>
      </c>
      <c r="I5" s="7">
        <v>441</v>
      </c>
      <c r="J5" s="16" t="s">
        <v>33</v>
      </c>
      <c r="K5" s="7" t="s">
        <v>47</v>
      </c>
      <c r="L5" s="7">
        <v>0</v>
      </c>
      <c r="M5" s="7">
        <v>33</v>
      </c>
      <c r="N5" s="7">
        <v>3</v>
      </c>
      <c r="O5" s="7">
        <v>1</v>
      </c>
      <c r="P5" s="7">
        <v>1</v>
      </c>
      <c r="Q5" s="7">
        <v>33</v>
      </c>
      <c r="R5" s="7">
        <v>1</v>
      </c>
      <c r="S5" s="7">
        <v>1</v>
      </c>
      <c r="T5" s="7">
        <v>1</v>
      </c>
      <c r="U5" s="7">
        <v>0</v>
      </c>
      <c r="V5" s="7">
        <v>48.597999999999999</v>
      </c>
      <c r="W5" s="7">
        <v>30.798999999999999</v>
      </c>
      <c r="X5" s="7">
        <v>41.454000000000001</v>
      </c>
      <c r="Y5" s="7">
        <v>93.879000000000005</v>
      </c>
      <c r="Z5" s="7">
        <v>202.31</v>
      </c>
      <c r="AA5" s="7">
        <v>30.798999999999999</v>
      </c>
      <c r="AB5" s="7">
        <f t="shared" si="0"/>
        <v>-36.624963990287668</v>
      </c>
      <c r="AC5" s="7">
        <v>0.114</v>
      </c>
      <c r="AD5" s="7">
        <v>0.70099999999999996</v>
      </c>
      <c r="AE5" s="17">
        <f>(AD5/AC5-1)*100</f>
        <v>514.91228070175441</v>
      </c>
      <c r="AF5" s="7" t="s">
        <v>64</v>
      </c>
      <c r="AG5" s="18">
        <v>1</v>
      </c>
    </row>
    <row r="6" spans="1:35" ht="19.8" x14ac:dyDescent="0.5">
      <c r="A6" s="1">
        <v>11939307</v>
      </c>
      <c r="B6" s="7">
        <v>0</v>
      </c>
      <c r="C6" s="7">
        <v>0</v>
      </c>
      <c r="D6" s="7">
        <v>70</v>
      </c>
      <c r="E6" s="15">
        <v>3</v>
      </c>
      <c r="F6" s="15">
        <v>5</v>
      </c>
      <c r="G6" s="11">
        <v>43444.468055555597</v>
      </c>
      <c r="H6" s="11">
        <v>43564</v>
      </c>
      <c r="I6" s="7">
        <v>120</v>
      </c>
      <c r="J6" s="16" t="s">
        <v>32</v>
      </c>
      <c r="K6" s="7">
        <v>0</v>
      </c>
      <c r="L6" s="7">
        <v>0</v>
      </c>
      <c r="M6" s="7">
        <v>4</v>
      </c>
      <c r="N6" s="7">
        <v>2</v>
      </c>
      <c r="O6" s="7">
        <v>0</v>
      </c>
      <c r="P6" s="7">
        <v>1</v>
      </c>
      <c r="Q6" s="7">
        <v>4</v>
      </c>
      <c r="R6" s="7">
        <v>0</v>
      </c>
      <c r="S6" s="7">
        <v>0</v>
      </c>
      <c r="T6" s="7">
        <v>0</v>
      </c>
      <c r="U6" s="7">
        <v>0</v>
      </c>
      <c r="V6" s="7">
        <v>3.008</v>
      </c>
      <c r="W6" s="7">
        <v>3.9E-2</v>
      </c>
      <c r="AA6" s="7">
        <v>3.9E-2</v>
      </c>
      <c r="AB6" s="7">
        <f t="shared" si="0"/>
        <v>-98.7034574468085</v>
      </c>
      <c r="AE6" s="17"/>
      <c r="AF6" s="7">
        <v>0</v>
      </c>
      <c r="AG6" s="18">
        <v>0</v>
      </c>
    </row>
    <row r="7" spans="1:35" ht="19.8" x14ac:dyDescent="0.5">
      <c r="A7" s="1">
        <v>10371368</v>
      </c>
      <c r="B7" s="7">
        <v>0</v>
      </c>
      <c r="C7" s="7">
        <v>0</v>
      </c>
      <c r="D7" s="7">
        <v>57</v>
      </c>
      <c r="E7" s="15">
        <v>5</v>
      </c>
      <c r="F7" s="15">
        <v>19</v>
      </c>
      <c r="G7" s="11">
        <v>43452.465277777803</v>
      </c>
      <c r="H7" s="11" t="s">
        <v>11</v>
      </c>
      <c r="I7" s="7">
        <v>759</v>
      </c>
      <c r="J7" s="16" t="s">
        <v>30</v>
      </c>
      <c r="K7" s="7">
        <v>0</v>
      </c>
      <c r="L7" s="7" t="s">
        <v>53</v>
      </c>
      <c r="M7" s="7">
        <v>4</v>
      </c>
      <c r="N7" s="7">
        <v>1</v>
      </c>
      <c r="O7" s="7">
        <v>0</v>
      </c>
      <c r="P7" s="7">
        <v>0</v>
      </c>
      <c r="Q7" s="7">
        <v>4</v>
      </c>
      <c r="R7" s="7">
        <v>1</v>
      </c>
      <c r="S7" s="7">
        <v>0</v>
      </c>
      <c r="T7" s="7">
        <v>0</v>
      </c>
      <c r="U7" s="7">
        <v>0</v>
      </c>
      <c r="V7" s="7">
        <v>181.36500000000001</v>
      </c>
      <c r="W7" s="7">
        <v>218.798</v>
      </c>
      <c r="X7" s="7">
        <v>268.70999999999998</v>
      </c>
      <c r="Y7" s="7">
        <v>225.17699999999999</v>
      </c>
      <c r="Z7" s="7">
        <v>238.98500000000001</v>
      </c>
      <c r="AA7" s="7">
        <v>218.798</v>
      </c>
      <c r="AB7" s="7">
        <f t="shared" si="0"/>
        <v>20.639594188514867</v>
      </c>
      <c r="AC7" s="7">
        <v>0.14399999999999999</v>
      </c>
      <c r="AD7" s="18"/>
      <c r="AE7" s="19"/>
      <c r="AF7" s="7">
        <v>0</v>
      </c>
      <c r="AG7" s="18">
        <v>2</v>
      </c>
    </row>
    <row r="8" spans="1:35" ht="19.8" x14ac:dyDescent="0.5">
      <c r="A8" s="1">
        <v>10157705</v>
      </c>
      <c r="B8" s="7">
        <v>0</v>
      </c>
      <c r="C8" s="7">
        <v>0</v>
      </c>
      <c r="D8" s="7">
        <v>67</v>
      </c>
      <c r="E8" s="15">
        <v>39</v>
      </c>
      <c r="F8" s="15">
        <v>8</v>
      </c>
      <c r="G8" s="11">
        <v>43501.503472222197</v>
      </c>
      <c r="H8" s="11">
        <v>43739</v>
      </c>
      <c r="I8" s="7">
        <v>238</v>
      </c>
      <c r="J8" s="16" t="s">
        <v>30</v>
      </c>
      <c r="K8" s="7">
        <v>0</v>
      </c>
      <c r="L8" s="7">
        <v>0</v>
      </c>
      <c r="M8" s="7">
        <v>9</v>
      </c>
      <c r="N8" s="7">
        <v>1</v>
      </c>
      <c r="O8" s="7">
        <v>0</v>
      </c>
      <c r="P8" s="7">
        <v>0</v>
      </c>
      <c r="Q8" s="7">
        <v>9</v>
      </c>
      <c r="R8" s="7">
        <v>1</v>
      </c>
      <c r="S8" s="7">
        <v>0</v>
      </c>
      <c r="T8" s="7">
        <v>0</v>
      </c>
      <c r="U8" s="7">
        <v>0</v>
      </c>
      <c r="V8" s="7">
        <v>9.6859999999999999</v>
      </c>
      <c r="W8" s="7">
        <v>21.151</v>
      </c>
      <c r="X8" s="7">
        <v>32.228999999999999</v>
      </c>
      <c r="Y8" s="7">
        <v>44.473999999999997</v>
      </c>
      <c r="AA8" s="7">
        <v>21.151</v>
      </c>
      <c r="AB8" s="7">
        <f t="shared" si="0"/>
        <v>118.36671484616971</v>
      </c>
      <c r="AC8" s="7">
        <v>0.01</v>
      </c>
      <c r="AD8" s="7">
        <v>4.7E-2</v>
      </c>
      <c r="AE8" s="17">
        <f>(AD8/AC8-1)*100</f>
        <v>370</v>
      </c>
      <c r="AF8" s="7">
        <v>0</v>
      </c>
      <c r="AG8" s="18">
        <v>0</v>
      </c>
    </row>
    <row r="9" spans="1:35" ht="19.8" x14ac:dyDescent="0.5">
      <c r="A9" s="1">
        <v>5742798</v>
      </c>
      <c r="B9" s="7">
        <v>0</v>
      </c>
      <c r="C9" s="7">
        <v>0</v>
      </c>
      <c r="D9" s="7">
        <v>75</v>
      </c>
      <c r="E9" s="15">
        <v>4</v>
      </c>
      <c r="F9" s="15">
        <v>3</v>
      </c>
      <c r="G9" s="11">
        <v>43614.520138888904</v>
      </c>
      <c r="H9" s="11">
        <v>43804</v>
      </c>
      <c r="I9" s="7">
        <v>190</v>
      </c>
      <c r="J9" s="16" t="s">
        <v>34</v>
      </c>
      <c r="K9" s="7">
        <v>0</v>
      </c>
      <c r="L9" s="7">
        <v>0</v>
      </c>
      <c r="M9" s="7">
        <v>7</v>
      </c>
      <c r="N9" s="7">
        <v>4</v>
      </c>
      <c r="O9" s="7">
        <v>1</v>
      </c>
      <c r="P9" s="7">
        <v>0</v>
      </c>
      <c r="Q9" s="7">
        <v>7</v>
      </c>
      <c r="R9" s="7">
        <v>1</v>
      </c>
      <c r="S9" s="7">
        <v>1</v>
      </c>
      <c r="T9" s="7">
        <v>1</v>
      </c>
      <c r="U9" s="7">
        <v>1</v>
      </c>
      <c r="V9" s="7">
        <v>24.62</v>
      </c>
      <c r="W9" s="7">
        <v>63.414999999999999</v>
      </c>
      <c r="AA9" s="7">
        <v>63.414999999999999</v>
      </c>
      <c r="AB9" s="7">
        <f t="shared" si="0"/>
        <v>157.57514216084485</v>
      </c>
      <c r="AC9" s="7">
        <v>2.427</v>
      </c>
      <c r="AE9" s="17"/>
      <c r="AF9" s="7">
        <v>0</v>
      </c>
      <c r="AG9" s="18">
        <v>1</v>
      </c>
    </row>
    <row r="10" spans="1:35" ht="19.8" x14ac:dyDescent="0.5">
      <c r="A10" s="1">
        <v>11521481</v>
      </c>
      <c r="B10" s="7">
        <v>0</v>
      </c>
      <c r="C10" s="7">
        <v>0</v>
      </c>
      <c r="D10" s="7">
        <v>68</v>
      </c>
      <c r="E10" s="15">
        <v>6</v>
      </c>
      <c r="F10" s="15">
        <v>3</v>
      </c>
      <c r="G10" s="11">
        <v>43636.5534722222</v>
      </c>
      <c r="H10" s="11" t="s">
        <v>11</v>
      </c>
      <c r="I10" s="7">
        <v>575</v>
      </c>
      <c r="J10" s="16" t="s">
        <v>33</v>
      </c>
      <c r="K10" s="7" t="s">
        <v>39</v>
      </c>
      <c r="L10" s="7">
        <v>0</v>
      </c>
      <c r="M10" s="7">
        <v>10</v>
      </c>
      <c r="N10" s="7">
        <v>1</v>
      </c>
      <c r="O10" s="7">
        <v>0</v>
      </c>
      <c r="P10" s="7">
        <v>0</v>
      </c>
      <c r="Q10" s="7">
        <v>10</v>
      </c>
      <c r="R10" s="7">
        <v>1</v>
      </c>
      <c r="S10" s="7">
        <v>0</v>
      </c>
      <c r="T10" s="7">
        <v>0</v>
      </c>
      <c r="U10" s="7">
        <v>0</v>
      </c>
      <c r="V10" s="7">
        <v>8.2360000000000007</v>
      </c>
      <c r="W10" s="7">
        <v>8.9860000000000007</v>
      </c>
      <c r="AA10" s="7">
        <v>8.9860000000000007</v>
      </c>
      <c r="AB10" s="7">
        <f t="shared" si="0"/>
        <v>9.1063623118018455</v>
      </c>
      <c r="AC10" s="7">
        <v>1.2749999999999999</v>
      </c>
      <c r="AD10" s="7">
        <v>0.96699999999999997</v>
      </c>
      <c r="AE10" s="17">
        <f>(AD10/AC10-1)*100</f>
        <v>-24.156862745098039</v>
      </c>
      <c r="AF10" s="7">
        <v>0</v>
      </c>
      <c r="AG10" s="18">
        <v>2</v>
      </c>
    </row>
    <row r="11" spans="1:35" ht="19.8" x14ac:dyDescent="0.5">
      <c r="A11" s="1">
        <v>11683485</v>
      </c>
      <c r="B11" s="7">
        <v>0</v>
      </c>
      <c r="C11" s="7">
        <v>0</v>
      </c>
      <c r="D11" s="7">
        <v>67</v>
      </c>
      <c r="E11" s="15">
        <v>4</v>
      </c>
      <c r="F11" s="15">
        <v>10</v>
      </c>
      <c r="G11" s="11" t="s">
        <v>59</v>
      </c>
      <c r="H11" s="11" t="s">
        <v>11</v>
      </c>
      <c r="I11" s="7">
        <v>534</v>
      </c>
      <c r="J11" s="16" t="s">
        <v>32</v>
      </c>
      <c r="K11" s="7" t="s">
        <v>39</v>
      </c>
      <c r="L11" s="7">
        <v>0</v>
      </c>
      <c r="M11" s="7">
        <v>3</v>
      </c>
      <c r="N11" s="7">
        <v>1</v>
      </c>
      <c r="O11" s="7">
        <v>0</v>
      </c>
      <c r="P11" s="7">
        <v>0</v>
      </c>
      <c r="Q11" s="7">
        <v>3</v>
      </c>
      <c r="R11" s="7">
        <v>1</v>
      </c>
      <c r="S11" s="7">
        <v>0</v>
      </c>
      <c r="T11" s="7">
        <v>0</v>
      </c>
      <c r="U11" s="7">
        <v>0</v>
      </c>
      <c r="V11" s="7">
        <v>1.5509999999999999</v>
      </c>
      <c r="W11" s="7">
        <v>0.29599999999999999</v>
      </c>
      <c r="X11" s="7">
        <v>0.75800000000000001</v>
      </c>
      <c r="Y11" s="7">
        <v>1.3320000000000001</v>
      </c>
      <c r="AA11" s="7">
        <v>0.29599999999999999</v>
      </c>
      <c r="AB11" s="7">
        <f t="shared" si="0"/>
        <v>-80.915538362346879</v>
      </c>
      <c r="AC11" s="7">
        <v>8.5999999999999993E-2</v>
      </c>
      <c r="AD11" s="7">
        <v>7.0000000000000007E-2</v>
      </c>
      <c r="AE11" s="17">
        <f>(AD11/AC11-1)*100</f>
        <v>-18.604651162790688</v>
      </c>
      <c r="AF11" s="7">
        <v>0</v>
      </c>
      <c r="AG11" s="18">
        <v>0</v>
      </c>
    </row>
    <row r="12" spans="1:35" ht="19.8" x14ac:dyDescent="0.5">
      <c r="A12" s="1">
        <v>5441774</v>
      </c>
      <c r="B12" s="7">
        <v>0</v>
      </c>
      <c r="C12" s="7">
        <v>0</v>
      </c>
      <c r="D12" s="7">
        <v>75</v>
      </c>
      <c r="E12" s="15">
        <v>1</v>
      </c>
      <c r="F12" s="15">
        <v>8</v>
      </c>
      <c r="G12" s="11">
        <v>43725</v>
      </c>
      <c r="H12" s="11" t="s">
        <v>11</v>
      </c>
      <c r="I12" s="7">
        <v>486</v>
      </c>
      <c r="J12" s="16" t="s">
        <v>33</v>
      </c>
      <c r="K12" s="7" t="s">
        <v>48</v>
      </c>
      <c r="L12" s="7" t="s">
        <v>53</v>
      </c>
      <c r="M12" s="7">
        <v>16</v>
      </c>
      <c r="N12" s="7">
        <v>6</v>
      </c>
      <c r="O12" s="7">
        <v>1</v>
      </c>
      <c r="P12" s="7">
        <v>1</v>
      </c>
      <c r="Q12" s="7">
        <v>16</v>
      </c>
      <c r="R12" s="7">
        <v>1</v>
      </c>
      <c r="S12" s="7">
        <v>0</v>
      </c>
      <c r="T12" s="7">
        <v>0</v>
      </c>
      <c r="U12" s="7">
        <v>0</v>
      </c>
      <c r="V12" s="7">
        <v>58.186</v>
      </c>
      <c r="W12" s="7">
        <v>34.311</v>
      </c>
      <c r="X12" s="7">
        <v>6.5170000000000003</v>
      </c>
      <c r="AA12" s="7">
        <v>6.5170000000000003</v>
      </c>
      <c r="AB12" s="7">
        <f t="shared" si="0"/>
        <v>-88.799711270752411</v>
      </c>
      <c r="AC12" s="7">
        <v>1.7230000000000001</v>
      </c>
      <c r="AD12" s="18"/>
      <c r="AE12" s="19"/>
      <c r="AF12" s="7" t="s">
        <v>64</v>
      </c>
      <c r="AG12" s="18">
        <v>1</v>
      </c>
    </row>
    <row r="13" spans="1:35" ht="19.8" x14ac:dyDescent="0.5">
      <c r="A13" s="1" t="s">
        <v>3</v>
      </c>
      <c r="B13" s="7">
        <v>0</v>
      </c>
      <c r="C13" s="7">
        <v>0</v>
      </c>
      <c r="D13" s="7">
        <v>74</v>
      </c>
      <c r="E13" s="15">
        <v>6</v>
      </c>
      <c r="F13" s="15">
        <v>6</v>
      </c>
      <c r="G13" s="11">
        <v>43733</v>
      </c>
      <c r="H13" s="11" t="s">
        <v>11</v>
      </c>
      <c r="I13" s="7">
        <v>381</v>
      </c>
      <c r="J13" s="16" t="s">
        <v>30</v>
      </c>
      <c r="K13" s="7">
        <v>0</v>
      </c>
      <c r="L13" s="7" t="s">
        <v>53</v>
      </c>
      <c r="M13" s="7">
        <v>11</v>
      </c>
      <c r="N13" s="7">
        <v>3</v>
      </c>
      <c r="O13" s="7">
        <v>1</v>
      </c>
      <c r="P13" s="7">
        <v>0</v>
      </c>
      <c r="Q13" s="7">
        <v>11</v>
      </c>
      <c r="R13" s="7">
        <v>1</v>
      </c>
      <c r="S13" s="7">
        <v>0</v>
      </c>
      <c r="T13" s="7">
        <v>0</v>
      </c>
      <c r="U13" s="7">
        <v>0</v>
      </c>
      <c r="V13" s="7">
        <v>5.1879999999999997</v>
      </c>
      <c r="W13" s="7">
        <v>4.84</v>
      </c>
      <c r="X13" s="7">
        <v>8.3369999999999997</v>
      </c>
      <c r="AA13" s="7">
        <v>4.84</v>
      </c>
      <c r="AB13" s="7">
        <f t="shared" si="0"/>
        <v>-6.7077872012336144</v>
      </c>
      <c r="AC13" s="7">
        <v>0.13100000000000001</v>
      </c>
      <c r="AD13" s="7">
        <v>0.249</v>
      </c>
      <c r="AE13" s="17">
        <f>(AD13/AC13-1)*100</f>
        <v>90.07633587786259</v>
      </c>
      <c r="AF13" s="7" t="s">
        <v>64</v>
      </c>
      <c r="AG13" s="18">
        <v>3</v>
      </c>
    </row>
    <row r="14" spans="1:35" ht="19.8" x14ac:dyDescent="0.5">
      <c r="A14" s="1" t="s">
        <v>4</v>
      </c>
      <c r="B14" s="7">
        <v>0</v>
      </c>
      <c r="C14" s="7">
        <v>0</v>
      </c>
      <c r="D14" s="7">
        <v>61</v>
      </c>
      <c r="E14" s="15">
        <v>6</v>
      </c>
      <c r="F14" s="15">
        <v>7</v>
      </c>
      <c r="G14" s="11">
        <v>43768</v>
      </c>
      <c r="H14" s="11" t="s">
        <v>11</v>
      </c>
      <c r="I14" s="7">
        <v>443</v>
      </c>
      <c r="J14" s="16" t="s">
        <v>31</v>
      </c>
      <c r="K14" s="7">
        <v>0</v>
      </c>
      <c r="L14" s="7">
        <v>0</v>
      </c>
      <c r="M14" s="7">
        <v>5</v>
      </c>
      <c r="N14" s="7">
        <v>2</v>
      </c>
      <c r="O14" s="7">
        <v>1</v>
      </c>
      <c r="P14" s="7">
        <v>0</v>
      </c>
      <c r="Q14" s="7">
        <v>5</v>
      </c>
      <c r="R14" s="7">
        <v>1</v>
      </c>
      <c r="S14" s="7">
        <v>0</v>
      </c>
      <c r="T14" s="7">
        <v>0</v>
      </c>
      <c r="U14" s="7">
        <v>1</v>
      </c>
      <c r="V14" s="7">
        <v>4.2000000000000003E-2</v>
      </c>
      <c r="W14" s="7">
        <v>0.04</v>
      </c>
      <c r="X14" s="7">
        <v>3.5000000000000003E-2</v>
      </c>
      <c r="AA14" s="7">
        <v>3.5000000000000003E-2</v>
      </c>
      <c r="AB14" s="7">
        <f t="shared" si="0"/>
        <v>-16.666666666666664</v>
      </c>
      <c r="AC14" s="7">
        <v>0.36699999999999999</v>
      </c>
      <c r="AD14" s="7">
        <v>0</v>
      </c>
      <c r="AE14" s="17">
        <f>(AD14/AC14-1)*100</f>
        <v>-100</v>
      </c>
      <c r="AF14" s="7">
        <v>0</v>
      </c>
      <c r="AG14" s="18">
        <v>0</v>
      </c>
    </row>
    <row r="15" spans="1:35" ht="19.8" x14ac:dyDescent="0.5">
      <c r="A15" s="1" t="s">
        <v>5</v>
      </c>
      <c r="B15" s="7">
        <v>0</v>
      </c>
      <c r="C15" s="7">
        <v>0</v>
      </c>
      <c r="D15" s="7">
        <v>75</v>
      </c>
      <c r="E15" s="15">
        <v>11</v>
      </c>
      <c r="F15" s="15">
        <v>4</v>
      </c>
      <c r="G15" s="11">
        <v>43838</v>
      </c>
      <c r="H15" s="11" t="s">
        <v>11</v>
      </c>
      <c r="I15" s="7">
        <v>373</v>
      </c>
      <c r="J15" s="16" t="s">
        <v>33</v>
      </c>
      <c r="K15" s="7">
        <v>0</v>
      </c>
      <c r="L15" s="7">
        <v>0</v>
      </c>
      <c r="M15" s="7">
        <v>26</v>
      </c>
      <c r="N15" s="7">
        <v>3</v>
      </c>
      <c r="O15" s="7">
        <v>1</v>
      </c>
      <c r="P15" s="7">
        <v>0</v>
      </c>
      <c r="Q15" s="7">
        <v>26</v>
      </c>
      <c r="R15" s="7">
        <v>1</v>
      </c>
      <c r="S15" s="7">
        <v>0</v>
      </c>
      <c r="T15" s="7">
        <v>0</v>
      </c>
      <c r="U15" s="7">
        <v>1</v>
      </c>
      <c r="V15" s="7">
        <v>20.896999999999998</v>
      </c>
      <c r="W15" s="7">
        <v>19.832000000000001</v>
      </c>
      <c r="AA15" s="7">
        <v>19.832000000000001</v>
      </c>
      <c r="AB15" s="7">
        <f t="shared" si="0"/>
        <v>-5.0964253242092061</v>
      </c>
      <c r="AC15" s="7">
        <v>0.126</v>
      </c>
      <c r="AD15" s="18"/>
      <c r="AE15" s="19"/>
      <c r="AF15" s="7">
        <v>0</v>
      </c>
      <c r="AG15" s="18">
        <v>1</v>
      </c>
    </row>
    <row r="16" spans="1:35" ht="19.8" x14ac:dyDescent="0.5">
      <c r="A16" s="2">
        <v>8755411</v>
      </c>
      <c r="B16" s="7">
        <v>1</v>
      </c>
      <c r="C16" s="7">
        <v>0</v>
      </c>
      <c r="D16" s="7">
        <v>68</v>
      </c>
      <c r="E16" s="15">
        <v>6</v>
      </c>
      <c r="F16" s="15">
        <v>6</v>
      </c>
      <c r="G16" s="11">
        <v>43026.498611111099</v>
      </c>
      <c r="H16" s="11">
        <v>43251</v>
      </c>
      <c r="I16" s="7">
        <v>225</v>
      </c>
      <c r="J16" s="16" t="s">
        <v>30</v>
      </c>
      <c r="K16" s="7">
        <v>0</v>
      </c>
      <c r="L16" s="7" t="s">
        <v>53</v>
      </c>
      <c r="M16" s="7">
        <v>30</v>
      </c>
      <c r="N16" s="7">
        <v>3</v>
      </c>
      <c r="O16" s="7">
        <v>1</v>
      </c>
      <c r="P16" s="7">
        <v>0</v>
      </c>
      <c r="Q16" s="7">
        <v>30</v>
      </c>
      <c r="R16" s="7">
        <v>1</v>
      </c>
      <c r="S16" s="7">
        <v>0</v>
      </c>
      <c r="T16" s="7">
        <v>0</v>
      </c>
      <c r="U16" s="7">
        <v>1</v>
      </c>
      <c r="V16" s="7">
        <v>4.8899999999999997</v>
      </c>
      <c r="W16" s="7">
        <v>11.486000000000001</v>
      </c>
      <c r="X16" s="7">
        <v>72.850999999999999</v>
      </c>
      <c r="AA16" s="7">
        <v>11.486000000000001</v>
      </c>
      <c r="AB16" s="7">
        <f t="shared" si="0"/>
        <v>134.88752556237222</v>
      </c>
      <c r="AC16" s="7">
        <v>0.44400000000000001</v>
      </c>
      <c r="AD16" s="7">
        <v>0.58799999999999997</v>
      </c>
      <c r="AE16" s="17">
        <f t="shared" ref="AE16:AE22" si="1">(AD16/AC16-1)*100</f>
        <v>32.432432432432435</v>
      </c>
      <c r="AF16" s="7">
        <v>0</v>
      </c>
      <c r="AG16" s="18">
        <v>3</v>
      </c>
    </row>
    <row r="17" spans="1:33" ht="19.8" x14ac:dyDescent="0.5">
      <c r="A17" s="2">
        <v>8747742</v>
      </c>
      <c r="B17" s="7">
        <v>1</v>
      </c>
      <c r="C17" s="7">
        <v>0</v>
      </c>
      <c r="D17" s="7">
        <v>66</v>
      </c>
      <c r="E17" s="15">
        <v>11</v>
      </c>
      <c r="F17" s="15">
        <v>11</v>
      </c>
      <c r="G17" s="11">
        <v>42047.522916666698</v>
      </c>
      <c r="H17" s="11">
        <v>42501</v>
      </c>
      <c r="I17" s="7">
        <v>454</v>
      </c>
      <c r="J17" s="16" t="s">
        <v>35</v>
      </c>
      <c r="K17" s="7" t="s">
        <v>41</v>
      </c>
      <c r="L17" s="7" t="s">
        <v>53</v>
      </c>
      <c r="M17" s="7">
        <v>13</v>
      </c>
      <c r="N17" s="7">
        <v>5</v>
      </c>
      <c r="O17" s="7">
        <v>0</v>
      </c>
      <c r="P17" s="7">
        <v>0</v>
      </c>
      <c r="Q17" s="7">
        <v>13</v>
      </c>
      <c r="R17" s="7">
        <v>1</v>
      </c>
      <c r="S17" s="7">
        <v>0</v>
      </c>
      <c r="T17" s="7">
        <v>0</v>
      </c>
      <c r="U17" s="7">
        <v>1</v>
      </c>
      <c r="V17" s="7">
        <v>145</v>
      </c>
      <c r="W17" s="7">
        <v>139.5</v>
      </c>
      <c r="X17" s="7">
        <v>83.3</v>
      </c>
      <c r="Y17" s="7">
        <v>135.30000000000001</v>
      </c>
      <c r="Z17" s="7">
        <v>166.4</v>
      </c>
      <c r="AA17" s="7">
        <v>83.3</v>
      </c>
      <c r="AB17" s="7">
        <f t="shared" si="0"/>
        <v>-42.551724137931032</v>
      </c>
      <c r="AC17" s="7">
        <v>1.0229999999999999</v>
      </c>
      <c r="AD17" s="7">
        <v>2.859</v>
      </c>
      <c r="AE17" s="17">
        <f t="shared" si="1"/>
        <v>179.47214076246337</v>
      </c>
      <c r="AF17" s="7">
        <v>0</v>
      </c>
      <c r="AG17" s="18">
        <v>2</v>
      </c>
    </row>
    <row r="18" spans="1:33" ht="19.8" x14ac:dyDescent="0.5">
      <c r="A18" s="2">
        <v>10855461</v>
      </c>
      <c r="B18" s="7">
        <v>1</v>
      </c>
      <c r="C18" s="7">
        <v>0</v>
      </c>
      <c r="D18" s="7">
        <v>74</v>
      </c>
      <c r="E18" s="15">
        <v>5</v>
      </c>
      <c r="F18" s="15">
        <v>9</v>
      </c>
      <c r="G18" s="11">
        <v>42424.640972222202</v>
      </c>
      <c r="H18" s="11">
        <v>42698</v>
      </c>
      <c r="I18" s="7">
        <v>274</v>
      </c>
      <c r="J18" s="16" t="s">
        <v>33</v>
      </c>
      <c r="K18" s="7">
        <v>0</v>
      </c>
      <c r="L18" s="7" t="s">
        <v>53</v>
      </c>
      <c r="M18" s="7">
        <v>78</v>
      </c>
      <c r="N18" s="7">
        <v>3</v>
      </c>
      <c r="O18" s="7">
        <v>1</v>
      </c>
      <c r="P18" s="7">
        <v>0</v>
      </c>
      <c r="Q18" s="7">
        <v>78</v>
      </c>
      <c r="R18" s="7">
        <v>1</v>
      </c>
      <c r="S18" s="7">
        <v>1</v>
      </c>
      <c r="T18" s="7">
        <v>1</v>
      </c>
      <c r="U18" s="7">
        <v>1</v>
      </c>
      <c r="V18" s="7">
        <v>99.9</v>
      </c>
      <c r="W18" s="7">
        <v>151.6</v>
      </c>
      <c r="X18" s="7">
        <v>207.1</v>
      </c>
      <c r="Y18" s="7">
        <v>844.8</v>
      </c>
      <c r="AA18" s="7">
        <v>151.6</v>
      </c>
      <c r="AB18" s="7">
        <f t="shared" si="0"/>
        <v>51.75175175175174</v>
      </c>
      <c r="AC18" s="7">
        <v>1.742</v>
      </c>
      <c r="AD18" s="7">
        <v>1.2769999999999999</v>
      </c>
      <c r="AE18" s="17">
        <f t="shared" si="1"/>
        <v>-26.693455797933417</v>
      </c>
      <c r="AF18" s="7" t="s">
        <v>65</v>
      </c>
      <c r="AG18" s="18">
        <v>3</v>
      </c>
    </row>
    <row r="19" spans="1:33" ht="19.8" x14ac:dyDescent="0.5">
      <c r="A19" s="2">
        <v>4395229</v>
      </c>
      <c r="B19" s="7">
        <v>1</v>
      </c>
      <c r="C19" s="7">
        <v>0</v>
      </c>
      <c r="D19" s="7">
        <v>51</v>
      </c>
      <c r="E19" s="15">
        <v>17</v>
      </c>
      <c r="F19" s="15">
        <v>4</v>
      </c>
      <c r="G19" s="11">
        <v>42597.574305555601</v>
      </c>
      <c r="H19" s="11">
        <v>42715</v>
      </c>
      <c r="I19" s="7">
        <v>118</v>
      </c>
      <c r="J19" s="16" t="s">
        <v>30</v>
      </c>
      <c r="K19" s="7">
        <v>0</v>
      </c>
      <c r="L19" s="7" t="s">
        <v>53</v>
      </c>
      <c r="M19" s="7">
        <v>6</v>
      </c>
      <c r="N19" s="7">
        <v>2</v>
      </c>
      <c r="O19" s="7">
        <v>0</v>
      </c>
      <c r="P19" s="7">
        <v>0</v>
      </c>
      <c r="Q19" s="7">
        <v>6</v>
      </c>
      <c r="R19" s="7">
        <v>1</v>
      </c>
      <c r="S19" s="7">
        <v>1</v>
      </c>
      <c r="T19" s="7">
        <v>0</v>
      </c>
      <c r="U19" s="7">
        <v>1</v>
      </c>
      <c r="V19" s="7">
        <v>135.9</v>
      </c>
      <c r="W19" s="7">
        <v>341.4</v>
      </c>
      <c r="AA19" s="7">
        <v>341.4</v>
      </c>
      <c r="AB19" s="7">
        <f t="shared" si="0"/>
        <v>151.21412803532007</v>
      </c>
      <c r="AC19" s="7">
        <v>3.327</v>
      </c>
      <c r="AD19" s="7">
        <v>0.377</v>
      </c>
      <c r="AE19" s="17">
        <f t="shared" si="1"/>
        <v>-88.668470093177035</v>
      </c>
      <c r="AF19" s="7" t="s">
        <v>65</v>
      </c>
      <c r="AG19" s="18">
        <v>0</v>
      </c>
    </row>
    <row r="20" spans="1:33" ht="19.8" x14ac:dyDescent="0.5">
      <c r="A20" s="2">
        <v>4318358</v>
      </c>
      <c r="B20" s="7">
        <v>1</v>
      </c>
      <c r="C20" s="7">
        <v>0</v>
      </c>
      <c r="D20" s="7">
        <v>66</v>
      </c>
      <c r="E20" s="15">
        <v>9</v>
      </c>
      <c r="F20" s="15">
        <v>23</v>
      </c>
      <c r="G20" s="11">
        <v>41936</v>
      </c>
      <c r="H20" s="11">
        <v>42760</v>
      </c>
      <c r="I20" s="7">
        <v>824</v>
      </c>
      <c r="J20" s="16" t="s">
        <v>30</v>
      </c>
      <c r="K20" s="7" t="s">
        <v>42</v>
      </c>
      <c r="L20" s="7">
        <v>0</v>
      </c>
      <c r="M20" s="7">
        <v>16</v>
      </c>
      <c r="N20" s="7">
        <v>3</v>
      </c>
      <c r="O20" s="7">
        <v>1</v>
      </c>
      <c r="P20" s="7">
        <v>1</v>
      </c>
      <c r="Q20" s="7">
        <v>16</v>
      </c>
      <c r="R20" s="7">
        <v>1</v>
      </c>
      <c r="S20" s="7">
        <v>1</v>
      </c>
      <c r="T20" s="7">
        <v>0</v>
      </c>
      <c r="U20" s="7">
        <v>1</v>
      </c>
      <c r="V20" s="7">
        <v>61.07</v>
      </c>
      <c r="W20" s="7">
        <v>93.43</v>
      </c>
      <c r="X20" s="7">
        <v>91.3</v>
      </c>
      <c r="Y20" s="7">
        <v>157.4</v>
      </c>
      <c r="Z20" s="7">
        <v>179.9</v>
      </c>
      <c r="AA20" s="7">
        <v>93.43</v>
      </c>
      <c r="AB20" s="7">
        <f t="shared" si="0"/>
        <v>52.988373997052577</v>
      </c>
      <c r="AC20" s="7">
        <v>3.5179999999999998</v>
      </c>
      <c r="AD20" s="7">
        <v>4.5890000000000004</v>
      </c>
      <c r="AE20" s="17">
        <f t="shared" si="1"/>
        <v>30.443433769187056</v>
      </c>
      <c r="AF20" s="7" t="s">
        <v>65</v>
      </c>
      <c r="AG20" s="18">
        <v>1</v>
      </c>
    </row>
    <row r="21" spans="1:33" ht="19.8" x14ac:dyDescent="0.5">
      <c r="A21" s="2">
        <v>9766915</v>
      </c>
      <c r="B21" s="7">
        <v>1</v>
      </c>
      <c r="C21" s="7">
        <v>0</v>
      </c>
      <c r="D21" s="7">
        <v>75</v>
      </c>
      <c r="E21" s="15">
        <v>10</v>
      </c>
      <c r="F21" s="15">
        <v>8</v>
      </c>
      <c r="G21" s="11">
        <v>42674.6652777778</v>
      </c>
      <c r="H21" s="11">
        <v>42905</v>
      </c>
      <c r="I21" s="7">
        <v>231</v>
      </c>
      <c r="J21" s="16" t="s">
        <v>32</v>
      </c>
      <c r="K21" s="7" t="s">
        <v>50</v>
      </c>
      <c r="L21" s="7">
        <v>0</v>
      </c>
      <c r="M21" s="7">
        <v>54</v>
      </c>
      <c r="N21" s="7">
        <v>3</v>
      </c>
      <c r="O21" s="7">
        <v>1</v>
      </c>
      <c r="P21" s="7">
        <v>1</v>
      </c>
      <c r="Q21" s="7">
        <v>54</v>
      </c>
      <c r="R21" s="7">
        <v>1</v>
      </c>
      <c r="S21" s="7">
        <v>0</v>
      </c>
      <c r="T21" s="7">
        <v>0</v>
      </c>
      <c r="U21" s="7">
        <v>1</v>
      </c>
      <c r="V21" s="7">
        <v>288.60000000000002</v>
      </c>
      <c r="W21" s="7">
        <v>1356.6</v>
      </c>
      <c r="X21" s="7">
        <v>2552.8000000000002</v>
      </c>
      <c r="AA21" s="7">
        <v>1356.6</v>
      </c>
      <c r="AB21" s="7">
        <f t="shared" si="0"/>
        <v>370.06237006237001</v>
      </c>
      <c r="AC21" s="7">
        <v>0.01</v>
      </c>
      <c r="AD21" s="7">
        <v>0.10100000000000001</v>
      </c>
      <c r="AE21" s="17">
        <f t="shared" si="1"/>
        <v>910</v>
      </c>
      <c r="AF21" s="7">
        <v>0</v>
      </c>
      <c r="AG21" s="18">
        <v>2</v>
      </c>
    </row>
    <row r="22" spans="1:33" ht="19.8" x14ac:dyDescent="0.5">
      <c r="A22" s="2">
        <v>11220467</v>
      </c>
      <c r="B22" s="7">
        <v>1</v>
      </c>
      <c r="C22" s="7">
        <v>0</v>
      </c>
      <c r="D22" s="7">
        <v>65</v>
      </c>
      <c r="E22" s="15">
        <v>3</v>
      </c>
      <c r="F22" s="15">
        <v>8</v>
      </c>
      <c r="G22" s="11">
        <v>42765.524305555598</v>
      </c>
      <c r="H22" s="11">
        <v>43044</v>
      </c>
      <c r="I22" s="7">
        <v>279</v>
      </c>
      <c r="J22" s="16" t="s">
        <v>31</v>
      </c>
      <c r="K22" s="7">
        <v>0</v>
      </c>
      <c r="L22" s="7" t="s">
        <v>53</v>
      </c>
      <c r="M22" s="7">
        <v>4</v>
      </c>
      <c r="N22" s="7">
        <v>2</v>
      </c>
      <c r="O22" s="7">
        <v>1</v>
      </c>
      <c r="P22" s="7">
        <v>0</v>
      </c>
      <c r="Q22" s="7">
        <v>4</v>
      </c>
      <c r="R22" s="7">
        <v>1</v>
      </c>
      <c r="S22" s="7">
        <v>0</v>
      </c>
      <c r="T22" s="7">
        <v>1</v>
      </c>
      <c r="U22" s="7">
        <v>1</v>
      </c>
      <c r="V22" s="7">
        <v>578.36</v>
      </c>
      <c r="W22" s="7">
        <v>206.7</v>
      </c>
      <c r="X22" s="7">
        <v>434.36</v>
      </c>
      <c r="Y22" s="7">
        <v>693.78</v>
      </c>
      <c r="AA22" s="7">
        <v>206.7</v>
      </c>
      <c r="AB22" s="7">
        <f t="shared" si="0"/>
        <v>-64.261013901376302</v>
      </c>
      <c r="AC22" s="7">
        <v>6.4809999999999999</v>
      </c>
      <c r="AD22" s="7">
        <v>7.3819999999999997</v>
      </c>
      <c r="AE22" s="17">
        <f t="shared" si="1"/>
        <v>13.902175590186694</v>
      </c>
      <c r="AF22" s="7" t="s">
        <v>66</v>
      </c>
      <c r="AG22" s="18">
        <v>2</v>
      </c>
    </row>
    <row r="23" spans="1:33" ht="19.8" x14ac:dyDescent="0.5">
      <c r="A23" s="2">
        <v>10875181</v>
      </c>
      <c r="B23" s="7">
        <v>1</v>
      </c>
      <c r="C23" s="7">
        <v>0</v>
      </c>
      <c r="D23" s="7">
        <v>72</v>
      </c>
      <c r="E23" s="15">
        <v>7</v>
      </c>
      <c r="F23" s="15">
        <v>14</v>
      </c>
      <c r="G23" s="11">
        <v>43087.625</v>
      </c>
      <c r="H23" s="11">
        <v>43496</v>
      </c>
      <c r="I23" s="7">
        <v>409</v>
      </c>
      <c r="J23" s="16" t="s">
        <v>36</v>
      </c>
      <c r="K23" s="7">
        <v>0</v>
      </c>
      <c r="L23" s="7" t="s">
        <v>53</v>
      </c>
      <c r="M23" s="7">
        <v>6</v>
      </c>
      <c r="N23" s="7">
        <v>2</v>
      </c>
      <c r="O23" s="7">
        <v>1</v>
      </c>
      <c r="P23" s="7">
        <v>0</v>
      </c>
      <c r="Q23" s="7">
        <v>6</v>
      </c>
      <c r="R23" s="7">
        <v>1</v>
      </c>
      <c r="S23" s="7">
        <v>0</v>
      </c>
      <c r="T23" s="7">
        <v>0</v>
      </c>
      <c r="U23" s="7">
        <v>0</v>
      </c>
      <c r="V23" s="7">
        <v>49.776000000000003</v>
      </c>
      <c r="W23" s="7">
        <v>64.903000000000006</v>
      </c>
      <c r="X23" s="7">
        <v>78.747</v>
      </c>
      <c r="Y23" s="7">
        <v>270.7</v>
      </c>
      <c r="Z23" s="7">
        <v>1996.3</v>
      </c>
      <c r="AA23" s="7">
        <v>64.903000000000006</v>
      </c>
      <c r="AB23" s="7">
        <f t="shared" si="0"/>
        <v>30.39014786242366</v>
      </c>
      <c r="AC23" s="20">
        <v>1.827</v>
      </c>
      <c r="AD23" s="20">
        <v>1.8759999999999999</v>
      </c>
      <c r="AE23" s="21">
        <v>2.6819999999999999</v>
      </c>
      <c r="AF23" s="7">
        <v>0</v>
      </c>
      <c r="AG23" s="18">
        <v>0</v>
      </c>
    </row>
    <row r="24" spans="1:33" ht="19.8" x14ac:dyDescent="0.5">
      <c r="A24" s="2">
        <v>288584</v>
      </c>
      <c r="B24" s="7">
        <v>1</v>
      </c>
      <c r="C24" s="7">
        <v>0</v>
      </c>
      <c r="D24" s="7">
        <v>78</v>
      </c>
      <c r="E24" s="15">
        <v>4</v>
      </c>
      <c r="F24" s="15">
        <v>11</v>
      </c>
      <c r="G24" s="11">
        <v>43403.626388888901</v>
      </c>
      <c r="H24" s="11" t="s">
        <v>11</v>
      </c>
      <c r="I24" s="7">
        <v>622</v>
      </c>
      <c r="J24" s="16" t="s">
        <v>30</v>
      </c>
      <c r="K24" s="7" t="s">
        <v>41</v>
      </c>
      <c r="L24" s="7">
        <v>0</v>
      </c>
      <c r="M24" s="7">
        <v>61</v>
      </c>
      <c r="N24" s="7">
        <v>2</v>
      </c>
      <c r="O24" s="7">
        <v>0</v>
      </c>
      <c r="P24" s="7">
        <v>1</v>
      </c>
      <c r="Q24" s="7">
        <v>61</v>
      </c>
      <c r="R24" s="7">
        <v>1</v>
      </c>
      <c r="S24" s="7">
        <v>0</v>
      </c>
      <c r="T24" s="7">
        <v>0</v>
      </c>
      <c r="U24" s="7">
        <v>0</v>
      </c>
      <c r="V24" s="7">
        <v>10.53</v>
      </c>
      <c r="W24" s="7">
        <v>7.6360000000000001</v>
      </c>
      <c r="X24" s="7">
        <v>4.9820000000000002</v>
      </c>
      <c r="Y24" s="7">
        <v>12.393000000000001</v>
      </c>
      <c r="Z24" s="7">
        <v>12.202999999999999</v>
      </c>
      <c r="AA24" s="7">
        <v>4.9820000000000002</v>
      </c>
      <c r="AB24" s="7">
        <f t="shared" si="0"/>
        <v>-52.687559354226025</v>
      </c>
      <c r="AC24" s="7">
        <v>0.27</v>
      </c>
      <c r="AD24" s="7">
        <v>0.313</v>
      </c>
      <c r="AE24" s="17">
        <f>(AD24/AC24-1)*100</f>
        <v>15.92592592592592</v>
      </c>
      <c r="AF24" s="7">
        <v>0</v>
      </c>
      <c r="AG24" s="18">
        <v>1</v>
      </c>
    </row>
    <row r="25" spans="1:33" ht="19.8" x14ac:dyDescent="0.5">
      <c r="A25" s="2">
        <v>11522792</v>
      </c>
      <c r="B25" s="7">
        <v>1</v>
      </c>
      <c r="C25" s="7">
        <v>0</v>
      </c>
      <c r="D25" s="7">
        <v>76</v>
      </c>
      <c r="E25" s="15">
        <v>3</v>
      </c>
      <c r="F25" s="15">
        <v>3</v>
      </c>
      <c r="G25" s="11">
        <v>43152.470138888901</v>
      </c>
      <c r="H25" s="11">
        <v>43261</v>
      </c>
      <c r="I25" s="7">
        <v>110</v>
      </c>
      <c r="J25" s="16" t="s">
        <v>33</v>
      </c>
      <c r="K25" s="7" t="s">
        <v>43</v>
      </c>
      <c r="L25" s="7">
        <v>0</v>
      </c>
      <c r="M25" s="7">
        <v>68</v>
      </c>
      <c r="N25" s="7">
        <v>6</v>
      </c>
      <c r="O25" s="7">
        <v>1</v>
      </c>
      <c r="P25" s="7">
        <v>1</v>
      </c>
      <c r="Q25" s="7">
        <v>68</v>
      </c>
      <c r="R25" s="7">
        <v>1</v>
      </c>
      <c r="S25" s="7">
        <v>1</v>
      </c>
      <c r="T25" s="7">
        <v>0</v>
      </c>
      <c r="U25" s="7">
        <v>1</v>
      </c>
      <c r="V25" s="7">
        <v>968.24</v>
      </c>
      <c r="AC25" s="7" t="s">
        <v>6</v>
      </c>
      <c r="AE25" s="17"/>
      <c r="AF25" s="7">
        <v>0</v>
      </c>
      <c r="AG25" s="18">
        <v>1</v>
      </c>
    </row>
    <row r="26" spans="1:33" ht="19.8" x14ac:dyDescent="0.5">
      <c r="A26" s="2">
        <v>11344422</v>
      </c>
      <c r="B26" s="7">
        <v>1</v>
      </c>
      <c r="C26" s="7">
        <v>0</v>
      </c>
      <c r="D26" s="7">
        <v>74</v>
      </c>
      <c r="E26" s="15">
        <v>6</v>
      </c>
      <c r="F26" s="15">
        <v>5</v>
      </c>
      <c r="G26" s="11">
        <v>43164</v>
      </c>
      <c r="H26" s="11">
        <v>43452</v>
      </c>
      <c r="I26" s="7">
        <v>288</v>
      </c>
      <c r="J26" s="16" t="s">
        <v>37</v>
      </c>
      <c r="K26" s="7" t="s">
        <v>39</v>
      </c>
      <c r="L26" s="7">
        <v>0</v>
      </c>
      <c r="M26" s="7">
        <v>3</v>
      </c>
      <c r="N26" s="7">
        <v>1</v>
      </c>
      <c r="O26" s="7">
        <v>0</v>
      </c>
      <c r="P26" s="7">
        <v>0</v>
      </c>
      <c r="Q26" s="7">
        <v>3</v>
      </c>
      <c r="R26" s="7">
        <v>0</v>
      </c>
      <c r="S26" s="7">
        <v>0</v>
      </c>
      <c r="T26" s="7">
        <v>0</v>
      </c>
      <c r="U26" s="7">
        <v>1</v>
      </c>
      <c r="V26" s="7">
        <v>13.500999999999999</v>
      </c>
      <c r="W26" s="7">
        <v>106.97</v>
      </c>
      <c r="X26" s="7">
        <v>156.86099999999999</v>
      </c>
      <c r="Y26" s="7">
        <v>2630.5</v>
      </c>
      <c r="AA26" s="7">
        <v>106.97</v>
      </c>
      <c r="AB26" s="7">
        <f t="shared" ref="AB26:AB41" si="2">(AA26-V26)/V26*100</f>
        <v>692.31168061625056</v>
      </c>
      <c r="AC26" s="7">
        <v>0.01</v>
      </c>
      <c r="AD26" s="7">
        <v>0.01</v>
      </c>
      <c r="AE26" s="17">
        <f t="shared" ref="AE26:AE35" si="3">(AD26/AC26-1)*100</f>
        <v>0</v>
      </c>
      <c r="AF26" s="7">
        <v>0</v>
      </c>
      <c r="AG26" s="18">
        <v>1</v>
      </c>
    </row>
    <row r="27" spans="1:33" ht="19.8" x14ac:dyDescent="0.5">
      <c r="A27" s="2">
        <v>11089760</v>
      </c>
      <c r="B27" s="7">
        <v>1</v>
      </c>
      <c r="C27" s="7">
        <v>0</v>
      </c>
      <c r="D27" s="7">
        <v>73</v>
      </c>
      <c r="E27" s="15">
        <v>6</v>
      </c>
      <c r="F27" s="15">
        <v>10</v>
      </c>
      <c r="G27" s="11">
        <v>43194.554861111101</v>
      </c>
      <c r="H27" s="11">
        <v>43727</v>
      </c>
      <c r="I27" s="7">
        <v>533</v>
      </c>
      <c r="J27" s="16" t="s">
        <v>38</v>
      </c>
      <c r="K27" s="7" t="s">
        <v>39</v>
      </c>
      <c r="L27" s="7">
        <v>0</v>
      </c>
      <c r="M27" s="7">
        <v>14</v>
      </c>
      <c r="N27" s="7">
        <v>1</v>
      </c>
      <c r="O27" s="7">
        <v>0</v>
      </c>
      <c r="P27" s="7">
        <v>0</v>
      </c>
      <c r="Q27" s="7">
        <v>14</v>
      </c>
      <c r="R27" s="7">
        <v>0</v>
      </c>
      <c r="S27" s="7">
        <v>0</v>
      </c>
      <c r="T27" s="7">
        <v>0</v>
      </c>
      <c r="U27" s="7">
        <v>0</v>
      </c>
      <c r="V27" s="7">
        <v>22.050999999999998</v>
      </c>
      <c r="W27" s="7">
        <v>16.419</v>
      </c>
      <c r="X27" s="7">
        <v>14.353</v>
      </c>
      <c r="Y27" s="7">
        <v>36.838000000000001</v>
      </c>
      <c r="Z27" s="7">
        <v>153.19999999999999</v>
      </c>
      <c r="AA27" s="7">
        <v>14.353</v>
      </c>
      <c r="AB27" s="7">
        <f t="shared" si="2"/>
        <v>-34.909981406738922</v>
      </c>
      <c r="AC27" s="7">
        <v>0.1</v>
      </c>
      <c r="AD27" s="7">
        <v>0.83399999999999996</v>
      </c>
      <c r="AE27" s="17">
        <f t="shared" si="3"/>
        <v>734</v>
      </c>
      <c r="AF27" s="7">
        <v>0</v>
      </c>
      <c r="AG27" s="18">
        <v>0</v>
      </c>
    </row>
    <row r="28" spans="1:33" ht="19.8" x14ac:dyDescent="0.5">
      <c r="A28" s="2">
        <v>10369068</v>
      </c>
      <c r="B28" s="7">
        <v>1</v>
      </c>
      <c r="C28" s="7">
        <v>0</v>
      </c>
      <c r="D28" s="7">
        <v>68</v>
      </c>
      <c r="E28" s="15">
        <v>12</v>
      </c>
      <c r="F28" s="15">
        <v>21</v>
      </c>
      <c r="G28" s="11">
        <v>43199.524305555598</v>
      </c>
      <c r="H28" s="11" t="s">
        <v>11</v>
      </c>
      <c r="I28" s="7">
        <v>967</v>
      </c>
      <c r="J28" s="16" t="s">
        <v>31</v>
      </c>
      <c r="K28" s="7" t="s">
        <v>51</v>
      </c>
      <c r="L28" s="7">
        <v>0</v>
      </c>
      <c r="M28" s="7">
        <v>6</v>
      </c>
      <c r="N28" s="7">
        <v>2</v>
      </c>
      <c r="O28" s="7">
        <v>1</v>
      </c>
      <c r="P28" s="7">
        <v>0</v>
      </c>
      <c r="Q28" s="7">
        <v>6</v>
      </c>
      <c r="R28" s="7">
        <v>1</v>
      </c>
      <c r="S28" s="7">
        <v>1</v>
      </c>
      <c r="T28" s="7">
        <v>1</v>
      </c>
      <c r="U28" s="7">
        <v>1</v>
      </c>
      <c r="V28" s="7">
        <v>4.907</v>
      </c>
      <c r="W28" s="7">
        <v>3.1880000000000002</v>
      </c>
      <c r="X28" s="7">
        <v>1.7849999999999999</v>
      </c>
      <c r="Y28" s="7">
        <v>1.5329999999999999</v>
      </c>
      <c r="Z28" s="7">
        <v>3.9420000000000002</v>
      </c>
      <c r="AA28" s="7">
        <v>1.5329999999999999</v>
      </c>
      <c r="AB28" s="7">
        <f t="shared" si="2"/>
        <v>-68.758915834522114</v>
      </c>
      <c r="AC28" s="7">
        <v>0.73899999999999999</v>
      </c>
      <c r="AD28" s="7">
        <v>0.53300000000000003</v>
      </c>
      <c r="AE28" s="17">
        <f t="shared" si="3"/>
        <v>-27.875507442489845</v>
      </c>
      <c r="AF28" s="7">
        <v>0</v>
      </c>
      <c r="AG28" s="18">
        <v>2</v>
      </c>
    </row>
    <row r="29" spans="1:33" ht="19.8" x14ac:dyDescent="0.5">
      <c r="A29" s="2">
        <v>471803</v>
      </c>
      <c r="B29" s="7">
        <v>1</v>
      </c>
      <c r="C29" s="7">
        <v>0</v>
      </c>
      <c r="D29" s="7">
        <v>77</v>
      </c>
      <c r="E29" s="15">
        <v>2</v>
      </c>
      <c r="F29" s="15">
        <v>2</v>
      </c>
      <c r="G29" s="11">
        <v>43196.597222222197</v>
      </c>
      <c r="H29" s="11" t="s">
        <v>11</v>
      </c>
      <c r="I29" s="7">
        <v>1015</v>
      </c>
      <c r="J29" s="16" t="s">
        <v>33</v>
      </c>
      <c r="K29" s="7" t="s">
        <v>40</v>
      </c>
      <c r="L29" s="7">
        <v>0</v>
      </c>
      <c r="M29" s="7">
        <v>50</v>
      </c>
      <c r="N29" s="7">
        <v>2</v>
      </c>
      <c r="O29" s="7">
        <v>0</v>
      </c>
      <c r="P29" s="7">
        <v>0</v>
      </c>
      <c r="Q29" s="7">
        <v>50</v>
      </c>
      <c r="R29" s="7">
        <v>0</v>
      </c>
      <c r="S29" s="7">
        <v>0</v>
      </c>
      <c r="T29" s="7">
        <v>0</v>
      </c>
      <c r="U29" s="7">
        <v>1</v>
      </c>
      <c r="V29" s="7">
        <v>8.7750000000000004</v>
      </c>
      <c r="W29" s="7">
        <v>1.7430000000000001</v>
      </c>
      <c r="X29" s="7">
        <v>5.4039999999999999</v>
      </c>
      <c r="Y29" s="7">
        <v>4.83</v>
      </c>
      <c r="AA29" s="7">
        <v>1.7430000000000001</v>
      </c>
      <c r="AB29" s="7">
        <f t="shared" si="2"/>
        <v>-80.136752136752136</v>
      </c>
      <c r="AC29" s="20">
        <v>0.106</v>
      </c>
      <c r="AD29" s="20">
        <v>0</v>
      </c>
      <c r="AE29" s="17">
        <f t="shared" si="3"/>
        <v>-100</v>
      </c>
      <c r="AF29" s="7" t="s">
        <v>67</v>
      </c>
      <c r="AG29" s="18">
        <v>1</v>
      </c>
    </row>
    <row r="30" spans="1:33" ht="19.8" x14ac:dyDescent="0.5">
      <c r="A30" s="2">
        <v>10832888</v>
      </c>
      <c r="B30" s="7">
        <v>1</v>
      </c>
      <c r="C30" s="7">
        <v>0</v>
      </c>
      <c r="D30" s="7">
        <v>61</v>
      </c>
      <c r="E30" s="15">
        <v>6</v>
      </c>
      <c r="F30" s="15">
        <v>22</v>
      </c>
      <c r="G30" s="11">
        <v>43318.659027777801</v>
      </c>
      <c r="H30" s="11" t="s">
        <v>11</v>
      </c>
      <c r="I30" s="7">
        <v>674</v>
      </c>
      <c r="J30" s="16" t="s">
        <v>37</v>
      </c>
      <c r="K30" s="7" t="s">
        <v>54</v>
      </c>
      <c r="L30" s="7" t="s">
        <v>53</v>
      </c>
      <c r="M30" s="7">
        <v>21</v>
      </c>
      <c r="N30" s="7">
        <v>2</v>
      </c>
      <c r="O30" s="7">
        <v>1</v>
      </c>
      <c r="P30" s="7">
        <v>0</v>
      </c>
      <c r="Q30" s="7">
        <v>21</v>
      </c>
      <c r="R30" s="7">
        <v>0</v>
      </c>
      <c r="S30" s="7">
        <v>0</v>
      </c>
      <c r="T30" s="7">
        <v>0</v>
      </c>
      <c r="U30" s="7">
        <v>1</v>
      </c>
      <c r="V30" s="7">
        <v>15.83</v>
      </c>
      <c r="W30" s="7">
        <v>25.65</v>
      </c>
      <c r="X30" s="7">
        <v>41.713000000000001</v>
      </c>
      <c r="Y30" s="7">
        <v>57.856999999999999</v>
      </c>
      <c r="Z30" s="7">
        <v>87.74</v>
      </c>
      <c r="AA30" s="7">
        <v>25.65</v>
      </c>
      <c r="AB30" s="7">
        <f t="shared" si="2"/>
        <v>62.034112444725196</v>
      </c>
      <c r="AC30" s="7">
        <v>0.1</v>
      </c>
      <c r="AD30" s="7">
        <v>0.158</v>
      </c>
      <c r="AE30" s="17">
        <f t="shared" si="3"/>
        <v>57.999999999999986</v>
      </c>
      <c r="AF30" s="7">
        <v>0</v>
      </c>
      <c r="AG30" s="18">
        <v>0</v>
      </c>
    </row>
    <row r="31" spans="1:33" ht="19.8" x14ac:dyDescent="0.5">
      <c r="A31" s="2">
        <v>8783774</v>
      </c>
      <c r="B31" s="7">
        <v>1</v>
      </c>
      <c r="C31" s="7">
        <v>0</v>
      </c>
      <c r="D31" s="7">
        <v>71</v>
      </c>
      <c r="E31" s="15">
        <v>6</v>
      </c>
      <c r="F31" s="15">
        <v>11</v>
      </c>
      <c r="G31" s="11">
        <v>43409.476388888899</v>
      </c>
      <c r="H31" s="11">
        <v>43827</v>
      </c>
      <c r="I31" s="7">
        <v>418</v>
      </c>
      <c r="J31" s="16" t="s">
        <v>30</v>
      </c>
      <c r="K31" s="7">
        <v>0</v>
      </c>
      <c r="L31" s="7" t="s">
        <v>55</v>
      </c>
      <c r="M31" s="7">
        <v>8</v>
      </c>
      <c r="N31" s="7">
        <v>3</v>
      </c>
      <c r="O31" s="7">
        <v>1</v>
      </c>
      <c r="P31" s="7">
        <v>1</v>
      </c>
      <c r="Q31" s="7">
        <v>8</v>
      </c>
      <c r="R31" s="7">
        <v>1</v>
      </c>
      <c r="S31" s="7">
        <v>0</v>
      </c>
      <c r="T31" s="7">
        <v>0</v>
      </c>
      <c r="U31" s="7">
        <v>1</v>
      </c>
      <c r="V31" s="7">
        <v>134.6</v>
      </c>
      <c r="W31" s="7">
        <v>91.07</v>
      </c>
      <c r="X31" s="7">
        <v>204.8</v>
      </c>
      <c r="Y31" s="7">
        <v>251.2</v>
      </c>
      <c r="Z31" s="7">
        <v>220.15</v>
      </c>
      <c r="AA31" s="7">
        <v>91.07</v>
      </c>
      <c r="AB31" s="7">
        <f t="shared" si="2"/>
        <v>-32.34026745913819</v>
      </c>
      <c r="AC31" s="7">
        <v>1.2470000000000001</v>
      </c>
      <c r="AD31" s="7">
        <v>2.3130000000000002</v>
      </c>
      <c r="AE31" s="17">
        <f t="shared" si="3"/>
        <v>85.485164394546914</v>
      </c>
      <c r="AF31" s="7">
        <v>0</v>
      </c>
      <c r="AG31" s="18">
        <v>2</v>
      </c>
    </row>
    <row r="32" spans="1:33" ht="19.8" x14ac:dyDescent="0.5">
      <c r="A32" s="2">
        <v>11054333</v>
      </c>
      <c r="B32" s="7">
        <v>1</v>
      </c>
      <c r="C32" s="7">
        <v>0</v>
      </c>
      <c r="D32" s="7">
        <v>79</v>
      </c>
      <c r="E32" s="15">
        <v>7</v>
      </c>
      <c r="F32" s="15">
        <v>7</v>
      </c>
      <c r="G32" s="11">
        <v>43444.574999999997</v>
      </c>
      <c r="H32" s="11" t="s">
        <v>11</v>
      </c>
      <c r="I32" s="7">
        <v>767</v>
      </c>
      <c r="J32" s="16" t="s">
        <v>30</v>
      </c>
      <c r="K32" s="7">
        <v>0</v>
      </c>
      <c r="L32" s="7">
        <v>0</v>
      </c>
      <c r="M32" s="7">
        <v>10</v>
      </c>
      <c r="N32" s="7">
        <v>3</v>
      </c>
      <c r="O32" s="7">
        <v>1</v>
      </c>
      <c r="P32" s="7">
        <v>0</v>
      </c>
      <c r="Q32" s="7">
        <v>10</v>
      </c>
      <c r="R32" s="7">
        <v>1</v>
      </c>
      <c r="S32" s="7">
        <v>0</v>
      </c>
      <c r="T32" s="7">
        <v>0</v>
      </c>
      <c r="U32" s="7">
        <v>1</v>
      </c>
      <c r="V32" s="7">
        <v>432.13900000000001</v>
      </c>
      <c r="W32" s="7">
        <v>72.159000000000006</v>
      </c>
      <c r="X32" s="7">
        <v>21.565999999999999</v>
      </c>
      <c r="AA32" s="7">
        <v>21.565999999999999</v>
      </c>
      <c r="AB32" s="7">
        <f t="shared" si="2"/>
        <v>-95.009476117638087</v>
      </c>
      <c r="AC32" s="7">
        <v>0.12</v>
      </c>
      <c r="AD32" s="7">
        <v>0</v>
      </c>
      <c r="AE32" s="17">
        <f t="shared" si="3"/>
        <v>-100</v>
      </c>
      <c r="AF32" s="7">
        <v>0</v>
      </c>
      <c r="AG32" s="18">
        <v>1</v>
      </c>
    </row>
    <row r="33" spans="1:33" ht="19.8" x14ac:dyDescent="0.5">
      <c r="A33" s="2">
        <v>9804170</v>
      </c>
      <c r="B33" s="7">
        <v>1</v>
      </c>
      <c r="C33" s="7">
        <v>0</v>
      </c>
      <c r="D33" s="7">
        <v>70</v>
      </c>
      <c r="E33" s="15">
        <v>10</v>
      </c>
      <c r="F33" s="15">
        <v>11</v>
      </c>
      <c r="G33" s="11">
        <v>43654</v>
      </c>
      <c r="H33" s="11" t="s">
        <v>11</v>
      </c>
      <c r="I33" s="7">
        <v>367</v>
      </c>
      <c r="J33" s="16" t="s">
        <v>31</v>
      </c>
      <c r="K33" s="7" t="s">
        <v>52</v>
      </c>
      <c r="L33" s="7">
        <v>0</v>
      </c>
      <c r="M33" s="7">
        <v>55</v>
      </c>
      <c r="N33" s="7">
        <v>2</v>
      </c>
      <c r="O33" s="7">
        <v>1</v>
      </c>
      <c r="P33" s="7">
        <v>0</v>
      </c>
      <c r="Q33" s="7">
        <v>55</v>
      </c>
      <c r="R33" s="7">
        <v>1</v>
      </c>
      <c r="S33" s="7">
        <v>0</v>
      </c>
      <c r="T33" s="7">
        <v>0</v>
      </c>
      <c r="U33" s="7">
        <v>1</v>
      </c>
      <c r="V33" s="7">
        <v>5.2720000000000002</v>
      </c>
      <c r="W33" s="7">
        <v>3.028</v>
      </c>
      <c r="X33" s="7">
        <v>3.496</v>
      </c>
      <c r="Y33" s="7">
        <v>7.681</v>
      </c>
      <c r="AA33" s="7">
        <v>3.028</v>
      </c>
      <c r="AB33" s="7">
        <f t="shared" si="2"/>
        <v>-42.564491654021246</v>
      </c>
      <c r="AC33" s="7">
        <v>5.907</v>
      </c>
      <c r="AD33" s="7">
        <v>7.59</v>
      </c>
      <c r="AE33" s="17">
        <f t="shared" si="3"/>
        <v>28.49162011173183</v>
      </c>
      <c r="AF33" s="7">
        <v>0</v>
      </c>
      <c r="AG33" s="18">
        <v>0</v>
      </c>
    </row>
    <row r="34" spans="1:33" ht="19.8" x14ac:dyDescent="0.5">
      <c r="A34" s="2">
        <v>6852685</v>
      </c>
      <c r="B34" s="7">
        <v>1</v>
      </c>
      <c r="C34" s="7">
        <v>0</v>
      </c>
      <c r="D34" s="7">
        <v>72</v>
      </c>
      <c r="E34" s="15">
        <v>6</v>
      </c>
      <c r="F34" s="15">
        <v>11</v>
      </c>
      <c r="G34" s="11">
        <v>43668</v>
      </c>
      <c r="H34" s="11" t="s">
        <v>11</v>
      </c>
      <c r="I34" s="7">
        <v>357</v>
      </c>
      <c r="J34" s="16" t="s">
        <v>30</v>
      </c>
      <c r="K34" s="7">
        <v>0</v>
      </c>
      <c r="L34" s="7">
        <v>0</v>
      </c>
      <c r="M34" s="7">
        <v>7</v>
      </c>
      <c r="N34" s="7">
        <v>2</v>
      </c>
      <c r="O34" s="7">
        <v>1</v>
      </c>
      <c r="P34" s="7">
        <v>0</v>
      </c>
      <c r="Q34" s="7">
        <v>7</v>
      </c>
      <c r="R34" s="7">
        <v>1</v>
      </c>
      <c r="S34" s="7">
        <v>0</v>
      </c>
      <c r="T34" s="7">
        <v>0</v>
      </c>
      <c r="U34" s="7">
        <v>1</v>
      </c>
      <c r="V34" s="7">
        <v>805.29399999999998</v>
      </c>
      <c r="W34" s="7">
        <v>793.47699999999998</v>
      </c>
      <c r="X34" s="7">
        <v>938.19</v>
      </c>
      <c r="Y34" s="7">
        <v>1064.809</v>
      </c>
      <c r="AA34" s="7">
        <v>793.47699999999998</v>
      </c>
      <c r="AB34" s="7">
        <f t="shared" si="2"/>
        <v>-1.4674143853052435</v>
      </c>
      <c r="AC34" s="7">
        <v>11.387</v>
      </c>
      <c r="AD34" s="7">
        <v>9.673</v>
      </c>
      <c r="AE34" s="17">
        <f t="shared" si="3"/>
        <v>-15.052252568718716</v>
      </c>
      <c r="AF34" s="7">
        <v>0</v>
      </c>
      <c r="AG34" s="18">
        <v>1</v>
      </c>
    </row>
    <row r="35" spans="1:33" ht="19.8" x14ac:dyDescent="0.5">
      <c r="A35" s="2">
        <v>11198161</v>
      </c>
      <c r="B35" s="7">
        <v>1</v>
      </c>
      <c r="C35" s="7">
        <v>0</v>
      </c>
      <c r="D35" s="7">
        <v>71</v>
      </c>
      <c r="E35" s="15">
        <v>6</v>
      </c>
      <c r="F35" s="15">
        <v>9</v>
      </c>
      <c r="G35" s="11">
        <v>43738</v>
      </c>
      <c r="H35" s="11" t="s">
        <v>11</v>
      </c>
      <c r="I35" s="7">
        <v>473</v>
      </c>
      <c r="J35" s="16" t="s">
        <v>31</v>
      </c>
      <c r="K35" s="7">
        <v>0</v>
      </c>
      <c r="L35" s="7" t="s">
        <v>53</v>
      </c>
      <c r="M35" s="7">
        <v>6</v>
      </c>
      <c r="N35" s="7">
        <v>2</v>
      </c>
      <c r="O35" s="7">
        <v>1</v>
      </c>
      <c r="P35" s="7">
        <v>0</v>
      </c>
      <c r="Q35" s="7">
        <v>6</v>
      </c>
      <c r="R35" s="7">
        <v>1</v>
      </c>
      <c r="S35" s="7">
        <v>0</v>
      </c>
      <c r="T35" s="7">
        <v>0</v>
      </c>
      <c r="U35" s="7">
        <v>0</v>
      </c>
      <c r="V35" s="7">
        <v>212.685</v>
      </c>
      <c r="W35" s="7">
        <v>229.24</v>
      </c>
      <c r="X35" s="7">
        <v>276.19</v>
      </c>
      <c r="AA35" s="7">
        <v>229.24</v>
      </c>
      <c r="AB35" s="7">
        <f t="shared" si="2"/>
        <v>7.783811740367212</v>
      </c>
      <c r="AC35" s="7">
        <v>0.222</v>
      </c>
      <c r="AD35" s="7">
        <v>0.374</v>
      </c>
      <c r="AE35" s="17">
        <f t="shared" si="3"/>
        <v>68.468468468468458</v>
      </c>
      <c r="AF35" s="7">
        <v>0</v>
      </c>
      <c r="AG35" s="18">
        <v>0</v>
      </c>
    </row>
    <row r="36" spans="1:33" ht="19.8" x14ac:dyDescent="0.5">
      <c r="A36" s="2" t="s">
        <v>7</v>
      </c>
      <c r="B36" s="7">
        <v>1</v>
      </c>
      <c r="C36" s="7">
        <v>0</v>
      </c>
      <c r="D36" s="7">
        <v>70</v>
      </c>
      <c r="E36" s="15">
        <v>7</v>
      </c>
      <c r="F36" s="15">
        <v>1</v>
      </c>
      <c r="G36" s="11">
        <v>43775</v>
      </c>
      <c r="H36" s="11" t="s">
        <v>11</v>
      </c>
      <c r="I36" s="7">
        <v>436</v>
      </c>
      <c r="J36" s="16" t="s">
        <v>31</v>
      </c>
      <c r="K36" s="7">
        <v>0</v>
      </c>
      <c r="L36" s="7">
        <v>0</v>
      </c>
      <c r="M36" s="7">
        <v>4</v>
      </c>
      <c r="N36" s="7">
        <v>2</v>
      </c>
      <c r="O36" s="7">
        <v>0</v>
      </c>
      <c r="P36" s="7">
        <v>1</v>
      </c>
      <c r="Q36" s="7">
        <v>4</v>
      </c>
      <c r="R36" s="7">
        <v>1</v>
      </c>
      <c r="S36" s="7">
        <v>0</v>
      </c>
      <c r="T36" s="7">
        <v>0</v>
      </c>
      <c r="U36" s="7">
        <v>0</v>
      </c>
      <c r="V36" s="7">
        <v>263.85000000000002</v>
      </c>
      <c r="W36" s="7">
        <v>71.784999999999997</v>
      </c>
      <c r="X36" s="7">
        <v>90.692999999999998</v>
      </c>
      <c r="AA36" s="7">
        <v>71.784999999999997</v>
      </c>
      <c r="AB36" s="7">
        <f t="shared" si="2"/>
        <v>-72.793253742656816</v>
      </c>
      <c r="AC36" s="20">
        <v>8.2170000000000005</v>
      </c>
      <c r="AD36" s="20">
        <v>8.9</v>
      </c>
      <c r="AE36" s="21">
        <v>8.3119999999999994</v>
      </c>
      <c r="AF36" s="7">
        <v>0</v>
      </c>
      <c r="AG36" s="22">
        <v>1</v>
      </c>
    </row>
    <row r="37" spans="1:33" ht="19.8" x14ac:dyDescent="0.5">
      <c r="A37" s="2">
        <v>8340994</v>
      </c>
      <c r="B37" s="7">
        <v>1</v>
      </c>
      <c r="C37" s="7">
        <v>0</v>
      </c>
      <c r="D37" s="7">
        <v>72</v>
      </c>
      <c r="E37" s="15">
        <v>5</v>
      </c>
      <c r="F37" s="15">
        <v>5</v>
      </c>
      <c r="G37" s="11">
        <v>43794</v>
      </c>
      <c r="H37" s="11" t="s">
        <v>11</v>
      </c>
      <c r="I37" s="7">
        <v>409</v>
      </c>
      <c r="J37" s="16" t="s">
        <v>30</v>
      </c>
      <c r="K37" s="7">
        <v>0</v>
      </c>
      <c r="L37" s="7" t="s">
        <v>53</v>
      </c>
      <c r="M37" s="7">
        <v>6</v>
      </c>
      <c r="N37" s="7">
        <v>2</v>
      </c>
      <c r="O37" s="7">
        <v>1</v>
      </c>
      <c r="P37" s="7">
        <v>0</v>
      </c>
      <c r="Q37" s="7">
        <v>6</v>
      </c>
      <c r="R37" s="7">
        <v>1</v>
      </c>
      <c r="S37" s="7">
        <v>0</v>
      </c>
      <c r="T37" s="7">
        <v>1</v>
      </c>
      <c r="U37" s="7">
        <v>0</v>
      </c>
      <c r="V37" s="7">
        <v>182.203</v>
      </c>
      <c r="W37" s="7">
        <v>213.00899999999999</v>
      </c>
      <c r="X37" s="7">
        <v>257.56799999999998</v>
      </c>
      <c r="AA37" s="7">
        <v>213.00899999999999</v>
      </c>
      <c r="AB37" s="7">
        <f t="shared" si="2"/>
        <v>16.907515243986094</v>
      </c>
      <c r="AC37" s="7">
        <v>7.8979999999999997</v>
      </c>
      <c r="AD37" s="7">
        <v>7.556</v>
      </c>
      <c r="AE37" s="17">
        <f>(AD37/AC37-1)*100</f>
        <v>-4.3302101797923491</v>
      </c>
      <c r="AF37" s="7">
        <v>0</v>
      </c>
      <c r="AG37" s="22">
        <v>1</v>
      </c>
    </row>
    <row r="38" spans="1:33" ht="19.8" x14ac:dyDescent="0.5">
      <c r="A38" s="2">
        <v>10789934</v>
      </c>
      <c r="B38" s="7">
        <v>1</v>
      </c>
      <c r="C38" s="7">
        <v>0</v>
      </c>
      <c r="D38" s="7">
        <v>71</v>
      </c>
      <c r="E38" s="15">
        <v>5</v>
      </c>
      <c r="F38" s="15">
        <v>6</v>
      </c>
      <c r="G38" s="11">
        <v>43796</v>
      </c>
      <c r="H38" s="11" t="s">
        <v>11</v>
      </c>
      <c r="I38" s="7">
        <v>415</v>
      </c>
      <c r="J38" s="16" t="s">
        <v>31</v>
      </c>
      <c r="K38" s="7">
        <v>0</v>
      </c>
      <c r="L38" s="7">
        <v>0</v>
      </c>
      <c r="M38" s="7">
        <v>10</v>
      </c>
      <c r="N38" s="7">
        <v>5</v>
      </c>
      <c r="O38" s="7">
        <v>1</v>
      </c>
      <c r="P38" s="7">
        <v>1</v>
      </c>
      <c r="Q38" s="7">
        <v>10</v>
      </c>
      <c r="R38" s="7">
        <v>1</v>
      </c>
      <c r="S38" s="7">
        <v>0</v>
      </c>
      <c r="T38" s="7">
        <v>0</v>
      </c>
      <c r="U38" s="7">
        <v>0</v>
      </c>
      <c r="V38" s="7">
        <v>216.24700000000001</v>
      </c>
      <c r="W38" s="7">
        <v>159.613</v>
      </c>
      <c r="X38" s="7">
        <v>90.376000000000005</v>
      </c>
      <c r="AA38" s="7">
        <v>90.376000000000005</v>
      </c>
      <c r="AB38" s="7">
        <f t="shared" si="2"/>
        <v>-58.207050271217632</v>
      </c>
      <c r="AC38" s="7">
        <v>3.577</v>
      </c>
      <c r="AD38" s="7">
        <v>1.3129999999999999</v>
      </c>
      <c r="AE38" s="17">
        <f>(AD38/AC38-1)*100</f>
        <v>-63.293262510483636</v>
      </c>
      <c r="AF38" s="7">
        <v>0</v>
      </c>
      <c r="AG38" s="22">
        <v>1</v>
      </c>
    </row>
    <row r="39" spans="1:33" ht="19.8" x14ac:dyDescent="0.5">
      <c r="A39" s="2">
        <v>12386991</v>
      </c>
      <c r="B39" s="7">
        <v>1</v>
      </c>
      <c r="C39" s="7">
        <v>0</v>
      </c>
      <c r="D39" s="7">
        <v>71</v>
      </c>
      <c r="E39" s="15">
        <v>10</v>
      </c>
      <c r="F39" s="15">
        <v>5</v>
      </c>
      <c r="G39" s="11">
        <v>43808</v>
      </c>
      <c r="H39" s="11" t="s">
        <v>11</v>
      </c>
      <c r="I39" s="7">
        <v>372</v>
      </c>
      <c r="J39" s="16" t="s">
        <v>32</v>
      </c>
      <c r="K39" s="7">
        <v>0</v>
      </c>
      <c r="L39" s="7">
        <v>0</v>
      </c>
      <c r="M39" s="7">
        <v>6</v>
      </c>
      <c r="N39" s="7">
        <v>3</v>
      </c>
      <c r="O39" s="7">
        <v>1</v>
      </c>
      <c r="P39" s="7">
        <v>1</v>
      </c>
      <c r="Q39" s="7">
        <v>6</v>
      </c>
      <c r="R39" s="7">
        <v>1</v>
      </c>
      <c r="S39" s="7">
        <v>0</v>
      </c>
      <c r="T39" s="7">
        <v>0</v>
      </c>
      <c r="U39" s="7">
        <v>0</v>
      </c>
      <c r="V39" s="7">
        <v>99.046999999999997</v>
      </c>
      <c r="W39" s="7">
        <v>185.11799999999999</v>
      </c>
      <c r="AA39" s="7">
        <v>185.11799999999999</v>
      </c>
      <c r="AB39" s="7">
        <f t="shared" si="2"/>
        <v>86.899148888911327</v>
      </c>
      <c r="AC39" s="7">
        <v>1.2709999999999999</v>
      </c>
      <c r="AD39" s="18"/>
      <c r="AE39" s="19"/>
      <c r="AF39" s="7">
        <v>0</v>
      </c>
      <c r="AG39" s="22">
        <v>2</v>
      </c>
    </row>
    <row r="40" spans="1:33" ht="19.8" x14ac:dyDescent="0.5">
      <c r="A40" s="2">
        <v>11823850</v>
      </c>
      <c r="B40" s="7">
        <v>1</v>
      </c>
      <c r="C40" s="7">
        <v>0</v>
      </c>
      <c r="D40" s="7">
        <v>76</v>
      </c>
      <c r="E40" s="15">
        <v>4</v>
      </c>
      <c r="F40" s="15">
        <v>3</v>
      </c>
      <c r="G40" s="11">
        <v>43874</v>
      </c>
      <c r="H40" s="11" t="s">
        <v>11</v>
      </c>
      <c r="I40" s="7">
        <v>337</v>
      </c>
      <c r="J40" s="16" t="s">
        <v>33</v>
      </c>
      <c r="K40" s="7">
        <v>0</v>
      </c>
      <c r="L40" s="7">
        <v>0</v>
      </c>
      <c r="M40" s="7">
        <v>19</v>
      </c>
      <c r="N40" s="7">
        <v>6</v>
      </c>
      <c r="O40" s="7">
        <v>0</v>
      </c>
      <c r="P40" s="7">
        <v>1</v>
      </c>
      <c r="Q40" s="7">
        <v>19</v>
      </c>
      <c r="R40" s="7">
        <v>1</v>
      </c>
      <c r="S40" s="7">
        <v>0</v>
      </c>
      <c r="T40" s="7">
        <v>0</v>
      </c>
      <c r="U40" s="7">
        <v>0</v>
      </c>
      <c r="V40" s="7">
        <v>351.5</v>
      </c>
      <c r="W40" s="7">
        <v>238.63200000000001</v>
      </c>
      <c r="AA40" s="7">
        <v>238.63200000000001</v>
      </c>
      <c r="AB40" s="7">
        <f t="shared" si="2"/>
        <v>-32.110384068278805</v>
      </c>
      <c r="AC40" s="7">
        <v>6.0570000000000004</v>
      </c>
      <c r="AD40" s="7">
        <v>2.9</v>
      </c>
      <c r="AE40" s="19">
        <f t="shared" ref="AE40:AE47" si="4">(AD40/AC40-1)*100</f>
        <v>-52.121512299818399</v>
      </c>
      <c r="AF40" s="7">
        <v>0</v>
      </c>
      <c r="AG40" s="22">
        <v>1</v>
      </c>
    </row>
    <row r="41" spans="1:33" ht="19.8" x14ac:dyDescent="0.5">
      <c r="A41" s="2">
        <v>11841028</v>
      </c>
      <c r="B41" s="7">
        <v>1</v>
      </c>
      <c r="C41" s="7">
        <v>0</v>
      </c>
      <c r="D41" s="7">
        <v>57</v>
      </c>
      <c r="E41" s="15">
        <v>4</v>
      </c>
      <c r="F41" s="15">
        <v>3</v>
      </c>
      <c r="G41" s="11">
        <v>43934</v>
      </c>
      <c r="H41" s="11" t="s">
        <v>11</v>
      </c>
      <c r="I41" s="7">
        <v>219</v>
      </c>
      <c r="J41" s="16" t="s">
        <v>37</v>
      </c>
      <c r="K41" s="7">
        <v>0</v>
      </c>
      <c r="L41" s="7">
        <v>0</v>
      </c>
      <c r="M41" s="7">
        <v>7</v>
      </c>
      <c r="N41" s="7">
        <v>2</v>
      </c>
      <c r="O41" s="7">
        <v>1</v>
      </c>
      <c r="P41" s="7">
        <v>0</v>
      </c>
      <c r="Q41" s="7">
        <v>7</v>
      </c>
      <c r="R41" s="7">
        <v>1</v>
      </c>
      <c r="S41" s="7">
        <v>0</v>
      </c>
      <c r="T41" s="7">
        <v>0</v>
      </c>
      <c r="U41" s="7">
        <v>0</v>
      </c>
      <c r="V41" s="7">
        <v>118.93</v>
      </c>
      <c r="W41" s="7">
        <v>356.98</v>
      </c>
      <c r="AA41" s="7">
        <v>356.98</v>
      </c>
      <c r="AB41" s="7">
        <f t="shared" si="2"/>
        <v>200.15975784074666</v>
      </c>
      <c r="AC41" s="7">
        <v>1.8220000000000001</v>
      </c>
      <c r="AD41" s="7">
        <v>7.79</v>
      </c>
      <c r="AE41" s="19">
        <f t="shared" si="4"/>
        <v>327.55214050493964</v>
      </c>
      <c r="AF41" s="7">
        <v>0</v>
      </c>
      <c r="AG41" s="22">
        <v>1</v>
      </c>
    </row>
    <row r="42" spans="1:33" ht="19.8" x14ac:dyDescent="0.5">
      <c r="A42" s="3" t="s">
        <v>8</v>
      </c>
      <c r="B42" s="7">
        <v>1</v>
      </c>
      <c r="C42" s="7">
        <v>1</v>
      </c>
      <c r="D42" s="7">
        <v>72</v>
      </c>
      <c r="E42" s="15">
        <v>1</v>
      </c>
      <c r="F42" s="15">
        <v>8</v>
      </c>
      <c r="G42" s="11">
        <v>42857</v>
      </c>
      <c r="H42" s="11">
        <v>43147</v>
      </c>
      <c r="I42" s="7">
        <v>305</v>
      </c>
      <c r="J42" s="16" t="s">
        <v>30</v>
      </c>
      <c r="K42" s="7">
        <v>0</v>
      </c>
      <c r="L42" s="7" t="s">
        <v>53</v>
      </c>
      <c r="M42" s="7">
        <v>7</v>
      </c>
      <c r="N42" s="7">
        <v>1</v>
      </c>
      <c r="O42" s="7">
        <v>1</v>
      </c>
      <c r="P42" s="7">
        <v>1</v>
      </c>
      <c r="Q42" s="7">
        <v>7</v>
      </c>
      <c r="R42" s="7">
        <v>1</v>
      </c>
      <c r="S42" s="7">
        <v>0</v>
      </c>
      <c r="T42" s="7">
        <v>0</v>
      </c>
      <c r="U42" s="7">
        <v>0</v>
      </c>
      <c r="V42" s="7">
        <v>3.2429999999999999</v>
      </c>
      <c r="W42" s="7">
        <v>11.11</v>
      </c>
      <c r="X42" s="7">
        <v>99.8</v>
      </c>
      <c r="Y42" s="7">
        <v>318.8</v>
      </c>
      <c r="AA42" s="7">
        <v>11.11</v>
      </c>
      <c r="AB42" s="7">
        <v>150</v>
      </c>
      <c r="AC42" s="7">
        <v>4.0019999999999998</v>
      </c>
      <c r="AD42" s="7">
        <v>4.0229999999999997</v>
      </c>
      <c r="AE42" s="17">
        <f t="shared" si="4"/>
        <v>0.52473763118441319</v>
      </c>
      <c r="AF42" s="7">
        <v>0</v>
      </c>
      <c r="AG42" s="22">
        <v>2</v>
      </c>
    </row>
    <row r="43" spans="1:33" ht="19.8" x14ac:dyDescent="0.5">
      <c r="A43" s="3">
        <v>7124890</v>
      </c>
      <c r="B43" s="7">
        <v>1</v>
      </c>
      <c r="C43" s="7">
        <v>1</v>
      </c>
      <c r="D43" s="7">
        <v>75</v>
      </c>
      <c r="E43" s="15">
        <v>17</v>
      </c>
      <c r="F43" s="15">
        <v>15</v>
      </c>
      <c r="G43" s="11">
        <v>42790.559722222199</v>
      </c>
      <c r="H43" s="11">
        <v>43461</v>
      </c>
      <c r="I43" s="7">
        <v>433</v>
      </c>
      <c r="J43" s="16" t="s">
        <v>30</v>
      </c>
      <c r="K43" s="7" t="s">
        <v>49</v>
      </c>
      <c r="L43" s="7">
        <v>0</v>
      </c>
      <c r="M43" s="7">
        <v>24</v>
      </c>
      <c r="N43" s="7">
        <v>6</v>
      </c>
      <c r="O43" s="7">
        <v>1</v>
      </c>
      <c r="P43" s="7">
        <v>1</v>
      </c>
      <c r="Q43" s="7">
        <v>24</v>
      </c>
      <c r="R43" s="7">
        <v>1</v>
      </c>
      <c r="S43" s="7">
        <v>0</v>
      </c>
      <c r="T43" s="7">
        <v>0</v>
      </c>
      <c r="U43" s="7">
        <v>0</v>
      </c>
      <c r="V43" s="7">
        <v>95.8</v>
      </c>
      <c r="W43" s="7">
        <v>89.7</v>
      </c>
      <c r="X43" s="7">
        <v>125.07</v>
      </c>
      <c r="Y43" s="7">
        <v>216.6</v>
      </c>
      <c r="Z43" s="7">
        <v>270.60000000000002</v>
      </c>
      <c r="AA43" s="7">
        <v>89.7</v>
      </c>
      <c r="AB43" s="7">
        <f t="shared" ref="AB43:AB48" si="5">(AA43-V43)/V43*100</f>
        <v>-6.3674321503131477</v>
      </c>
      <c r="AC43" s="7">
        <v>1.6879999999999999</v>
      </c>
      <c r="AD43" s="7">
        <v>3.8759999999999999</v>
      </c>
      <c r="AE43" s="17">
        <f t="shared" si="4"/>
        <v>129.62085308056874</v>
      </c>
      <c r="AF43" s="7">
        <v>0</v>
      </c>
      <c r="AG43" s="22">
        <v>1</v>
      </c>
    </row>
    <row r="44" spans="1:33" ht="19.8" x14ac:dyDescent="0.5">
      <c r="A44" s="3">
        <v>11234620</v>
      </c>
      <c r="B44" s="7">
        <v>1</v>
      </c>
      <c r="C44" s="7">
        <v>1</v>
      </c>
      <c r="D44" s="7">
        <v>60</v>
      </c>
      <c r="E44" s="15">
        <v>6</v>
      </c>
      <c r="F44" s="15">
        <v>6</v>
      </c>
      <c r="G44" s="11">
        <v>42905.59375</v>
      </c>
      <c r="H44" s="11">
        <v>43322</v>
      </c>
      <c r="I44" s="7">
        <v>430</v>
      </c>
      <c r="J44" s="16" t="s">
        <v>37</v>
      </c>
      <c r="K44" s="7">
        <v>0</v>
      </c>
      <c r="L44" s="7" t="s">
        <v>53</v>
      </c>
      <c r="M44" s="7">
        <v>7</v>
      </c>
      <c r="N44" s="7">
        <v>3</v>
      </c>
      <c r="O44" s="7">
        <v>1</v>
      </c>
      <c r="P44" s="7">
        <v>0</v>
      </c>
      <c r="Q44" s="7">
        <v>7</v>
      </c>
      <c r="R44" s="7">
        <v>1</v>
      </c>
      <c r="S44" s="7">
        <v>0</v>
      </c>
      <c r="T44" s="7">
        <v>0</v>
      </c>
      <c r="U44" s="7">
        <v>0</v>
      </c>
      <c r="V44" s="7">
        <v>1549.3</v>
      </c>
      <c r="W44" s="7">
        <v>3164.3</v>
      </c>
      <c r="X44" s="7">
        <v>5534.1</v>
      </c>
      <c r="Y44" s="7">
        <v>5133.7</v>
      </c>
      <c r="Z44" s="7">
        <v>10704.4</v>
      </c>
      <c r="AA44" s="7">
        <v>3164.3</v>
      </c>
      <c r="AB44" s="7">
        <f t="shared" si="5"/>
        <v>104.24062479829604</v>
      </c>
      <c r="AC44" s="7">
        <v>4.774</v>
      </c>
      <c r="AD44" s="7">
        <v>3.7069999999999999</v>
      </c>
      <c r="AE44" s="17">
        <f t="shared" si="4"/>
        <v>-22.350230414746552</v>
      </c>
      <c r="AF44" s="7">
        <v>0</v>
      </c>
      <c r="AG44" s="22">
        <v>1</v>
      </c>
    </row>
    <row r="45" spans="1:33" ht="19.8" x14ac:dyDescent="0.5">
      <c r="A45" s="3">
        <v>6318754</v>
      </c>
      <c r="B45" s="7">
        <v>1</v>
      </c>
      <c r="C45" s="7">
        <v>1</v>
      </c>
      <c r="D45" s="7">
        <v>73</v>
      </c>
      <c r="E45" s="15">
        <v>6</v>
      </c>
      <c r="F45" s="15">
        <v>25</v>
      </c>
      <c r="G45" s="11">
        <v>43206.533333333296</v>
      </c>
      <c r="H45" s="11" t="s">
        <v>11</v>
      </c>
      <c r="I45" s="7">
        <v>399</v>
      </c>
      <c r="J45" s="16" t="s">
        <v>30</v>
      </c>
      <c r="K45" s="7" t="s">
        <v>48</v>
      </c>
      <c r="L45" s="7" t="s">
        <v>56</v>
      </c>
      <c r="M45" s="7">
        <v>22</v>
      </c>
      <c r="N45" s="7">
        <v>5</v>
      </c>
      <c r="O45" s="7">
        <v>0</v>
      </c>
      <c r="P45" s="7">
        <v>1</v>
      </c>
      <c r="Q45" s="7">
        <v>22</v>
      </c>
      <c r="R45" s="7">
        <v>1</v>
      </c>
      <c r="S45" s="7">
        <v>1</v>
      </c>
      <c r="T45" s="7">
        <v>0</v>
      </c>
      <c r="U45" s="7">
        <v>0</v>
      </c>
      <c r="V45" s="7">
        <v>4.6980000000000004</v>
      </c>
      <c r="W45" s="7">
        <v>1.409</v>
      </c>
      <c r="X45" s="7">
        <v>0.872</v>
      </c>
      <c r="Y45" s="7">
        <v>1.4119999999999999</v>
      </c>
      <c r="Z45" s="7">
        <v>3.3820000000000001</v>
      </c>
      <c r="AA45" s="7">
        <v>0.872</v>
      </c>
      <c r="AB45" s="7">
        <f t="shared" si="5"/>
        <v>-81.438910174542372</v>
      </c>
      <c r="AC45" s="7">
        <v>0.35799999999999998</v>
      </c>
      <c r="AD45" s="7">
        <v>0.39600000000000002</v>
      </c>
      <c r="AE45" s="17">
        <f t="shared" si="4"/>
        <v>10.61452513966481</v>
      </c>
      <c r="AF45" s="7">
        <v>0</v>
      </c>
      <c r="AG45" s="22">
        <v>1</v>
      </c>
    </row>
    <row r="46" spans="1:33" ht="19.8" x14ac:dyDescent="0.5">
      <c r="A46" s="3">
        <v>10750163</v>
      </c>
      <c r="B46" s="7">
        <v>1</v>
      </c>
      <c r="C46" s="7">
        <v>1</v>
      </c>
      <c r="D46" s="7">
        <v>68</v>
      </c>
      <c r="E46" s="15">
        <v>9</v>
      </c>
      <c r="F46" s="15">
        <v>4</v>
      </c>
      <c r="G46" s="11">
        <v>43362.574305555601</v>
      </c>
      <c r="H46" s="11">
        <v>43667</v>
      </c>
      <c r="I46" s="7">
        <v>290</v>
      </c>
      <c r="J46" s="16" t="s">
        <v>31</v>
      </c>
      <c r="K46" s="7">
        <v>0</v>
      </c>
      <c r="L46" s="7">
        <v>0</v>
      </c>
      <c r="M46" s="7">
        <v>9</v>
      </c>
      <c r="N46" s="7">
        <v>3</v>
      </c>
      <c r="O46" s="7">
        <v>0</v>
      </c>
      <c r="P46" s="7">
        <v>1</v>
      </c>
      <c r="Q46" s="7">
        <v>9</v>
      </c>
      <c r="R46" s="7">
        <v>1</v>
      </c>
      <c r="S46" s="7">
        <v>0</v>
      </c>
      <c r="T46" s="7">
        <v>0</v>
      </c>
      <c r="U46" s="7">
        <v>1</v>
      </c>
      <c r="V46" s="7">
        <v>184.82</v>
      </c>
      <c r="W46" s="7">
        <v>311.89999999999998</v>
      </c>
      <c r="X46" s="7">
        <v>456.7</v>
      </c>
      <c r="AA46" s="7">
        <v>311.89999999999998</v>
      </c>
      <c r="AB46" s="7">
        <f t="shared" si="5"/>
        <v>68.758792338491503</v>
      </c>
      <c r="AC46" s="7">
        <v>5.4089999999999998</v>
      </c>
      <c r="AD46" s="7">
        <v>5.4459999999999997</v>
      </c>
      <c r="AE46" s="17">
        <f t="shared" si="4"/>
        <v>0.68404511000184076</v>
      </c>
      <c r="AF46" s="7">
        <v>0</v>
      </c>
      <c r="AG46" s="22">
        <v>2</v>
      </c>
    </row>
    <row r="47" spans="1:33" ht="19.8" x14ac:dyDescent="0.5">
      <c r="A47" s="3">
        <v>11882563</v>
      </c>
      <c r="B47" s="7">
        <v>1</v>
      </c>
      <c r="C47" s="7">
        <v>1</v>
      </c>
      <c r="D47" s="7">
        <v>82</v>
      </c>
      <c r="E47" s="15">
        <v>5</v>
      </c>
      <c r="F47" s="15">
        <v>6</v>
      </c>
      <c r="G47" s="11">
        <v>43775</v>
      </c>
      <c r="H47" s="11" t="s">
        <v>11</v>
      </c>
      <c r="I47" s="7">
        <v>671</v>
      </c>
      <c r="J47" s="16" t="s">
        <v>31</v>
      </c>
      <c r="K47" s="7" t="s">
        <v>44</v>
      </c>
      <c r="L47" s="7">
        <v>0</v>
      </c>
      <c r="M47" s="7">
        <v>19</v>
      </c>
      <c r="N47" s="7">
        <v>2</v>
      </c>
      <c r="O47" s="7">
        <v>1</v>
      </c>
      <c r="P47" s="7">
        <v>0</v>
      </c>
      <c r="Q47" s="7">
        <v>19</v>
      </c>
      <c r="R47" s="7">
        <v>1</v>
      </c>
      <c r="S47" s="7">
        <v>0</v>
      </c>
      <c r="T47" s="7">
        <v>0</v>
      </c>
      <c r="U47" s="7">
        <v>1</v>
      </c>
      <c r="V47" s="7">
        <v>66.617000000000004</v>
      </c>
      <c r="W47" s="7">
        <v>53.506</v>
      </c>
      <c r="X47" s="7">
        <v>49.201999999999998</v>
      </c>
      <c r="AA47" s="7">
        <v>49.201999999999998</v>
      </c>
      <c r="AB47" s="7">
        <f t="shared" si="5"/>
        <v>-26.141975771950111</v>
      </c>
      <c r="AC47" s="7">
        <v>1.3240000000000001</v>
      </c>
      <c r="AD47" s="7">
        <v>0.53600000000000003</v>
      </c>
      <c r="AE47" s="17">
        <f t="shared" si="4"/>
        <v>-59.516616314199396</v>
      </c>
      <c r="AF47" s="7">
        <v>0</v>
      </c>
      <c r="AG47" s="22">
        <v>1</v>
      </c>
    </row>
    <row r="48" spans="1:33" ht="19.8" x14ac:dyDescent="0.5">
      <c r="A48" s="3">
        <v>11045987</v>
      </c>
      <c r="B48" s="7">
        <v>1</v>
      </c>
      <c r="C48" s="7">
        <v>1</v>
      </c>
      <c r="D48" s="7">
        <v>66</v>
      </c>
      <c r="E48" s="15">
        <v>6</v>
      </c>
      <c r="F48" s="15">
        <v>7</v>
      </c>
      <c r="G48" s="11">
        <v>42730.536805555603</v>
      </c>
      <c r="H48" s="11">
        <v>43160</v>
      </c>
      <c r="I48" s="7">
        <v>417</v>
      </c>
      <c r="J48" s="16" t="s">
        <v>37</v>
      </c>
      <c r="K48" s="7">
        <v>0</v>
      </c>
      <c r="L48" s="7">
        <v>0</v>
      </c>
      <c r="M48" s="7">
        <v>6</v>
      </c>
      <c r="N48" s="7">
        <v>3</v>
      </c>
      <c r="O48" s="7">
        <v>1</v>
      </c>
      <c r="P48" s="7">
        <v>0</v>
      </c>
      <c r="Q48" s="7">
        <v>6</v>
      </c>
      <c r="R48" s="7">
        <v>1</v>
      </c>
      <c r="S48" s="7">
        <v>0</v>
      </c>
      <c r="T48" s="7">
        <v>0</v>
      </c>
      <c r="U48" s="7">
        <v>0</v>
      </c>
      <c r="V48" s="7">
        <v>444.2</v>
      </c>
      <c r="W48" s="7">
        <v>713.6</v>
      </c>
      <c r="X48" s="7">
        <v>2196.1</v>
      </c>
      <c r="Y48" s="7">
        <v>3684.9</v>
      </c>
      <c r="Z48" s="7">
        <v>7757.2</v>
      </c>
      <c r="AA48" s="7">
        <v>713.6</v>
      </c>
      <c r="AB48" s="7">
        <f t="shared" si="5"/>
        <v>60.648356596127883</v>
      </c>
      <c r="AC48" s="20">
        <v>3.8639999999999999</v>
      </c>
      <c r="AD48" s="20">
        <v>7.3410000000000002</v>
      </c>
      <c r="AE48" s="21">
        <v>89.983999999999995</v>
      </c>
      <c r="AF48" s="7">
        <v>0</v>
      </c>
      <c r="AG48" s="22">
        <v>0</v>
      </c>
    </row>
    <row r="49" spans="1:33" ht="19.8" x14ac:dyDescent="0.5">
      <c r="A49" s="3">
        <v>10276943</v>
      </c>
      <c r="B49" s="7">
        <v>1</v>
      </c>
      <c r="C49" s="7">
        <v>1</v>
      </c>
      <c r="D49" s="7">
        <v>71</v>
      </c>
      <c r="E49" s="15">
        <v>11</v>
      </c>
      <c r="F49" s="15">
        <v>12</v>
      </c>
      <c r="G49" s="11">
        <v>43642</v>
      </c>
      <c r="H49" s="11" t="s">
        <v>11</v>
      </c>
      <c r="I49" s="7">
        <v>838</v>
      </c>
      <c r="J49" s="23" t="s">
        <v>35</v>
      </c>
      <c r="K49" s="7" t="s">
        <v>53</v>
      </c>
      <c r="L49" s="7">
        <v>4</v>
      </c>
      <c r="M49" s="7">
        <v>2</v>
      </c>
      <c r="N49" s="7">
        <v>0</v>
      </c>
      <c r="O49" s="7">
        <v>0</v>
      </c>
      <c r="P49" s="7">
        <v>4</v>
      </c>
      <c r="Q49" s="7">
        <v>1</v>
      </c>
      <c r="R49" s="7">
        <v>0</v>
      </c>
      <c r="S49" s="7">
        <v>1</v>
      </c>
      <c r="T49" s="7">
        <v>0</v>
      </c>
      <c r="U49" s="7">
        <v>9.4589999999999996</v>
      </c>
      <c r="V49" s="7">
        <v>8.2149999999999999</v>
      </c>
      <c r="W49" s="7">
        <v>10.361000000000001</v>
      </c>
      <c r="X49" s="7">
        <v>19.378</v>
      </c>
      <c r="Z49" s="7">
        <v>8.2149999999999999</v>
      </c>
      <c r="AA49" s="7">
        <f>(Z49-U49)/U49*100</f>
        <v>-13.151495929802303</v>
      </c>
      <c r="AB49" s="7">
        <v>3.6680000000000001</v>
      </c>
      <c r="AC49" s="7">
        <v>3.7149999999999999</v>
      </c>
      <c r="AD49" s="17">
        <f>(AC49/AB49-1)*100</f>
        <v>1.2813522355507034</v>
      </c>
      <c r="AE49" s="21">
        <v>1.2809999999999999</v>
      </c>
      <c r="AF49" s="7">
        <v>0</v>
      </c>
      <c r="AG49" s="22">
        <v>1</v>
      </c>
    </row>
    <row r="50" spans="1:33" x14ac:dyDescent="0.5">
      <c r="H50" s="7"/>
      <c r="I50" s="7"/>
    </row>
    <row r="51" spans="1:33" x14ac:dyDescent="0.5">
      <c r="H51" s="7"/>
      <c r="I51" s="7"/>
    </row>
    <row r="52" spans="1:33" s="6" customFormat="1" x14ac:dyDescent="0.5">
      <c r="B52" s="8"/>
      <c r="C52" s="8"/>
      <c r="D52" s="8"/>
      <c r="E52" s="8"/>
      <c r="F52" s="8"/>
      <c r="G52" s="8"/>
      <c r="H52" s="8"/>
      <c r="I52" s="8"/>
      <c r="J52" s="7"/>
      <c r="K52" s="7"/>
      <c r="L52" s="7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</row>
    <row r="53" spans="1:33" x14ac:dyDescent="0.5">
      <c r="H53" s="7"/>
      <c r="I53" s="7"/>
    </row>
    <row r="54" spans="1:33" x14ac:dyDescent="0.5">
      <c r="H54" s="7"/>
      <c r="I54" s="7"/>
    </row>
    <row r="55" spans="1:33" x14ac:dyDescent="0.5">
      <c r="H55" s="7"/>
      <c r="I55" s="7"/>
    </row>
    <row r="56" spans="1:33" x14ac:dyDescent="0.5">
      <c r="H56" s="7"/>
      <c r="I56" s="7"/>
    </row>
    <row r="57" spans="1:33" s="6" customFormat="1" x14ac:dyDescent="0.5">
      <c r="B57" s="8"/>
      <c r="C57" s="8"/>
      <c r="D57" s="8"/>
      <c r="E57" s="8"/>
      <c r="F57" s="8"/>
      <c r="G57" s="8"/>
      <c r="H57" s="8"/>
      <c r="I57" s="8"/>
      <c r="J57" s="7"/>
      <c r="K57" s="7"/>
      <c r="L57" s="7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</row>
    <row r="58" spans="1:33" x14ac:dyDescent="0.5">
      <c r="H58" s="7"/>
      <c r="I58" s="7"/>
    </row>
    <row r="59" spans="1:33" x14ac:dyDescent="0.5">
      <c r="H59" s="7"/>
      <c r="I59" s="7"/>
    </row>
    <row r="72" spans="10:12" x14ac:dyDescent="0.5">
      <c r="J72" s="8"/>
      <c r="K72" s="8"/>
      <c r="L72" s="8"/>
    </row>
    <row r="77" spans="10:12" x14ac:dyDescent="0.5">
      <c r="J77" s="8"/>
      <c r="K77" s="8"/>
      <c r="L77" s="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minae</cp:lastModifiedBy>
  <dcterms:created xsi:type="dcterms:W3CDTF">2022-05-20T11:38:53Z</dcterms:created>
  <dcterms:modified xsi:type="dcterms:W3CDTF">2022-06-23T05:26:54Z</dcterms:modified>
</cp:coreProperties>
</file>